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bajenroh/Desktop/Scouts/"/>
    </mc:Choice>
  </mc:AlternateContent>
  <xr:revisionPtr revIDLastSave="0" documentId="13_ncr:1_{E54D9E54-2583-7443-A80C-2BC2408C5200}" xr6:coauthVersionLast="36" xr6:coauthVersionMax="44" xr10:uidLastSave="{00000000-0000-0000-0000-000000000000}"/>
  <bookViews>
    <workbookView xWindow="9560" yWindow="5220" windowWidth="26380" windowHeight="17520" activeTab="1" xr2:uid="{6292491F-3E56-4CAC-91D2-93BAADC5BE8C}"/>
  </bookViews>
  <sheets>
    <sheet name="Summary" sheetId="3" r:id="rId1"/>
    <sheet name="Data" sheetId="6" r:id="rId2"/>
  </sheets>
  <definedNames>
    <definedName name="_xlnm._FilterDatabase" localSheetId="1" hidden="1">Data!$A$1:$V$119</definedName>
    <definedName name="_xlnm._FilterDatabase" localSheetId="0" hidden="1">Summary!$A$1:$F$116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" i="6" l="1"/>
  <c r="D3" i="6"/>
  <c r="D4" i="6"/>
  <c r="D5" i="6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4" i="6"/>
  <c r="D45" i="6"/>
  <c r="D46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D65" i="6"/>
  <c r="D66" i="6"/>
  <c r="D67" i="6"/>
  <c r="D68" i="6"/>
  <c r="D69" i="6"/>
  <c r="D70" i="6"/>
  <c r="D71" i="6"/>
  <c r="D72" i="6"/>
  <c r="D73" i="6"/>
  <c r="D74" i="6"/>
  <c r="D75" i="6"/>
  <c r="D76" i="6"/>
  <c r="D78" i="6"/>
  <c r="D79" i="6"/>
  <c r="D80" i="6"/>
  <c r="D81" i="6"/>
  <c r="D82" i="6"/>
  <c r="D83" i="6"/>
  <c r="D84" i="6"/>
  <c r="D85" i="6"/>
  <c r="D86" i="6"/>
  <c r="D87" i="6"/>
  <c r="D88" i="6"/>
  <c r="D89" i="6"/>
  <c r="D90" i="6"/>
  <c r="D91" i="6"/>
  <c r="D92" i="6"/>
  <c r="D93" i="6"/>
  <c r="D94" i="6"/>
  <c r="D95" i="6"/>
  <c r="D96" i="6"/>
  <c r="D97" i="6"/>
  <c r="D98" i="6"/>
  <c r="D99" i="6"/>
  <c r="D100" i="6"/>
  <c r="D101" i="6"/>
  <c r="D102" i="6"/>
  <c r="D103" i="6"/>
  <c r="D104" i="6"/>
  <c r="D105" i="6"/>
  <c r="D106" i="6"/>
  <c r="D107" i="6"/>
  <c r="D108" i="6"/>
  <c r="D109" i="6"/>
  <c r="D110" i="6"/>
  <c r="D111" i="6"/>
  <c r="D112" i="6"/>
  <c r="D113" i="6"/>
  <c r="D114" i="6"/>
  <c r="D115" i="6"/>
  <c r="D116" i="6"/>
  <c r="D2" i="6"/>
  <c r="C3" i="6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5" i="6"/>
  <c r="C56" i="6"/>
  <c r="C57" i="6"/>
  <c r="C58" i="6"/>
  <c r="C59" i="6"/>
  <c r="C60" i="6"/>
  <c r="C61" i="6"/>
  <c r="C63" i="6"/>
  <c r="C64" i="6"/>
  <c r="C65" i="6"/>
  <c r="C66" i="6"/>
  <c r="C67" i="6"/>
  <c r="C68" i="6"/>
  <c r="C69" i="6"/>
  <c r="C70" i="6"/>
  <c r="C71" i="6"/>
  <c r="C72" i="6"/>
  <c r="C73" i="6"/>
  <c r="C74" i="6"/>
  <c r="C75" i="6"/>
  <c r="C76" i="6"/>
  <c r="C77" i="6"/>
  <c r="C78" i="6"/>
  <c r="C79" i="6"/>
  <c r="C80" i="6"/>
  <c r="C81" i="6"/>
  <c r="C82" i="6"/>
  <c r="C83" i="6"/>
  <c r="C84" i="6"/>
  <c r="C85" i="6"/>
  <c r="C86" i="6"/>
  <c r="C87" i="6"/>
  <c r="C88" i="6"/>
  <c r="C89" i="6"/>
  <c r="C90" i="6"/>
  <c r="C91" i="6"/>
  <c r="C92" i="6"/>
  <c r="C93" i="6"/>
  <c r="C94" i="6"/>
  <c r="C95" i="6"/>
  <c r="C96" i="6"/>
  <c r="C97" i="6"/>
  <c r="C98" i="6"/>
  <c r="C99" i="6"/>
  <c r="C100" i="6"/>
  <c r="C101" i="6"/>
  <c r="C102" i="6"/>
  <c r="C103" i="6"/>
  <c r="C104" i="6"/>
  <c r="C105" i="6"/>
  <c r="C106" i="6"/>
  <c r="C107" i="6"/>
  <c r="C108" i="6"/>
  <c r="C109" i="6"/>
  <c r="C110" i="6"/>
  <c r="C111" i="6"/>
  <c r="C112" i="6"/>
  <c r="C113" i="6"/>
  <c r="C114" i="6"/>
  <c r="C115" i="6"/>
  <c r="C116" i="6"/>
  <c r="C2" i="6"/>
  <c r="B65" i="6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84" i="6"/>
  <c r="B85" i="6"/>
  <c r="B86" i="6"/>
  <c r="B87" i="6"/>
  <c r="B88" i="6"/>
  <c r="B89" i="6"/>
  <c r="B90" i="6"/>
  <c r="B91" i="6"/>
  <c r="B92" i="6"/>
  <c r="B93" i="6"/>
  <c r="B94" i="6"/>
  <c r="B95" i="6"/>
  <c r="B96" i="6"/>
  <c r="B97" i="6"/>
  <c r="B98" i="6"/>
  <c r="B99" i="6"/>
  <c r="B100" i="6"/>
  <c r="B101" i="6"/>
  <c r="B102" i="6"/>
  <c r="B103" i="6"/>
  <c r="B104" i="6"/>
  <c r="B105" i="6"/>
  <c r="B106" i="6"/>
  <c r="B107" i="6"/>
  <c r="B108" i="6"/>
  <c r="B109" i="6"/>
  <c r="B110" i="6"/>
  <c r="B111" i="6"/>
  <c r="B112" i="6"/>
  <c r="B113" i="6"/>
  <c r="B114" i="6"/>
  <c r="B115" i="6"/>
  <c r="B116" i="6"/>
  <c r="B2" i="6"/>
  <c r="Q2" i="6"/>
  <c r="Q3" i="6"/>
  <c r="Q4" i="6"/>
  <c r="Q5" i="6"/>
  <c r="Q6" i="6"/>
  <c r="Q7" i="6"/>
  <c r="Q8" i="6"/>
  <c r="Q9" i="6"/>
  <c r="Q10" i="6"/>
  <c r="Q11" i="6"/>
  <c r="Q12" i="6"/>
  <c r="Q13" i="6"/>
  <c r="Q14" i="6"/>
  <c r="Q15" i="6"/>
  <c r="Q16" i="6"/>
  <c r="Q17" i="6"/>
  <c r="Q18" i="6"/>
  <c r="Q19" i="6"/>
  <c r="Q20" i="6"/>
  <c r="Q21" i="6"/>
  <c r="Q22" i="6"/>
  <c r="Q23" i="6"/>
  <c r="Q24" i="6"/>
  <c r="Q25" i="6"/>
  <c r="Q26" i="6"/>
  <c r="Q27" i="6"/>
  <c r="Q28" i="6"/>
  <c r="Q29" i="6"/>
  <c r="Q30" i="6"/>
  <c r="Q31" i="6"/>
  <c r="Q32" i="6"/>
  <c r="Q33" i="6"/>
  <c r="Q34" i="6"/>
  <c r="Q35" i="6"/>
  <c r="Q36" i="6"/>
  <c r="Q37" i="6"/>
  <c r="Q38" i="6"/>
  <c r="Q39" i="6"/>
  <c r="Q40" i="6"/>
  <c r="Q41" i="6"/>
  <c r="Q42" i="6"/>
  <c r="Q43" i="6"/>
  <c r="Q44" i="6"/>
  <c r="Q45" i="6"/>
  <c r="Q46" i="6"/>
  <c r="Q47" i="6"/>
  <c r="Q48" i="6"/>
  <c r="Q49" i="6"/>
  <c r="Q50" i="6"/>
  <c r="Q51" i="6"/>
  <c r="Q52" i="6"/>
  <c r="Q53" i="6"/>
  <c r="Q54" i="6"/>
  <c r="Q55" i="6"/>
  <c r="Q56" i="6"/>
  <c r="Q57" i="6"/>
  <c r="Q58" i="6"/>
  <c r="Q59" i="6"/>
  <c r="Q60" i="6"/>
  <c r="Q61" i="6"/>
  <c r="Q62" i="6"/>
  <c r="Q63" i="6"/>
  <c r="Q64" i="6"/>
  <c r="Q65" i="6"/>
  <c r="Q66" i="6"/>
  <c r="Q67" i="6"/>
  <c r="Q68" i="6"/>
  <c r="Q69" i="6"/>
  <c r="Q70" i="6"/>
  <c r="Q71" i="6"/>
  <c r="Q72" i="6"/>
  <c r="Q73" i="6"/>
  <c r="Q74" i="6"/>
  <c r="Q75" i="6"/>
  <c r="Q76" i="6"/>
  <c r="Q77" i="6"/>
  <c r="Q78" i="6"/>
  <c r="Q79" i="6"/>
  <c r="Q80" i="6"/>
  <c r="Q81" i="6"/>
  <c r="Q82" i="6"/>
  <c r="Q83" i="6"/>
  <c r="Q84" i="6"/>
  <c r="Q85" i="6"/>
  <c r="Q86" i="6"/>
  <c r="Q87" i="6"/>
  <c r="Q88" i="6"/>
  <c r="Q89" i="6"/>
  <c r="Q90" i="6"/>
  <c r="Q91" i="6"/>
  <c r="Q92" i="6"/>
  <c r="Q93" i="6"/>
  <c r="Q94" i="6"/>
  <c r="Q95" i="6"/>
  <c r="Q96" i="6"/>
  <c r="Q97" i="6"/>
  <c r="Q98" i="6"/>
  <c r="Q99" i="6"/>
  <c r="Q100" i="6"/>
  <c r="Q101" i="6"/>
  <c r="Q102" i="6"/>
  <c r="Q103" i="6"/>
  <c r="Q104" i="6"/>
  <c r="Q105" i="6"/>
  <c r="Q106" i="6"/>
  <c r="Q107" i="6"/>
  <c r="Q108" i="6"/>
  <c r="Q109" i="6"/>
  <c r="Q110" i="6"/>
  <c r="Q111" i="6"/>
  <c r="Q112" i="6"/>
  <c r="Q113" i="6"/>
  <c r="Q114" i="6"/>
  <c r="Q115" i="6"/>
  <c r="Q116" i="6"/>
  <c r="P3" i="6"/>
  <c r="P4" i="6"/>
  <c r="P5" i="6"/>
  <c r="P6" i="6"/>
  <c r="P7" i="6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84" i="6"/>
  <c r="P85" i="6"/>
  <c r="P86" i="6"/>
  <c r="P87" i="6"/>
  <c r="P88" i="6"/>
  <c r="P89" i="6"/>
  <c r="P90" i="6"/>
  <c r="P91" i="6"/>
  <c r="P92" i="6"/>
  <c r="P93" i="6"/>
  <c r="P94" i="6"/>
  <c r="P95" i="6"/>
  <c r="P96" i="6"/>
  <c r="P97" i="6"/>
  <c r="P98" i="6"/>
  <c r="P99" i="6"/>
  <c r="P100" i="6"/>
  <c r="P101" i="6"/>
  <c r="P102" i="6"/>
  <c r="P103" i="6"/>
  <c r="P104" i="6"/>
  <c r="P105" i="6"/>
  <c r="P106" i="6"/>
  <c r="P107" i="6"/>
  <c r="P108" i="6"/>
  <c r="P109" i="6"/>
  <c r="P110" i="6"/>
  <c r="P111" i="6"/>
  <c r="P112" i="6"/>
  <c r="P113" i="6"/>
  <c r="P114" i="6"/>
  <c r="P115" i="6"/>
  <c r="P116" i="6"/>
  <c r="P2" i="6"/>
  <c r="U112" i="6"/>
  <c r="U113" i="6"/>
  <c r="U114" i="6"/>
  <c r="U115" i="6"/>
  <c r="U116" i="6"/>
  <c r="U110" i="6"/>
  <c r="U111" i="6"/>
  <c r="U99" i="6"/>
  <c r="U100" i="6"/>
  <c r="U101" i="6"/>
  <c r="U102" i="6"/>
  <c r="U103" i="6"/>
  <c r="U104" i="6"/>
  <c r="U105" i="6"/>
  <c r="U106" i="6"/>
  <c r="U107" i="6"/>
  <c r="U108" i="6"/>
  <c r="U109" i="6"/>
  <c r="U90" i="6"/>
  <c r="U91" i="6"/>
  <c r="U92" i="6"/>
  <c r="U93" i="6"/>
  <c r="U94" i="6"/>
  <c r="U95" i="6"/>
  <c r="U96" i="6"/>
  <c r="U97" i="6"/>
  <c r="U98" i="6"/>
  <c r="U45" i="6"/>
  <c r="U46" i="6"/>
  <c r="U47" i="6"/>
  <c r="U48" i="6"/>
  <c r="U49" i="6"/>
  <c r="U50" i="6"/>
  <c r="U51" i="6"/>
  <c r="U52" i="6"/>
  <c r="U53" i="6"/>
  <c r="U54" i="6"/>
  <c r="U55" i="6"/>
  <c r="U56" i="6"/>
  <c r="U57" i="6"/>
  <c r="U58" i="6"/>
  <c r="U59" i="6"/>
  <c r="U60" i="6"/>
  <c r="U61" i="6"/>
  <c r="U62" i="6"/>
  <c r="U63" i="6"/>
  <c r="U64" i="6"/>
  <c r="U65" i="6"/>
  <c r="U66" i="6"/>
  <c r="U67" i="6"/>
  <c r="U68" i="6"/>
  <c r="U69" i="6"/>
  <c r="U70" i="6"/>
  <c r="U71" i="6"/>
  <c r="U72" i="6"/>
  <c r="U73" i="6"/>
  <c r="U74" i="6"/>
  <c r="U75" i="6"/>
  <c r="U76" i="6"/>
  <c r="U77" i="6"/>
  <c r="U78" i="6"/>
  <c r="U79" i="6"/>
  <c r="U80" i="6"/>
  <c r="U81" i="6"/>
  <c r="U82" i="6"/>
  <c r="U83" i="6"/>
  <c r="U84" i="6"/>
  <c r="U85" i="6"/>
  <c r="U86" i="6"/>
  <c r="U87" i="6"/>
  <c r="U88" i="6"/>
  <c r="U89" i="6"/>
  <c r="U38" i="6"/>
  <c r="U39" i="6"/>
  <c r="U40" i="6"/>
  <c r="U41" i="6"/>
  <c r="U42" i="6"/>
  <c r="U43" i="6"/>
  <c r="U44" i="6"/>
  <c r="U37" i="6"/>
  <c r="U32" i="6"/>
  <c r="U33" i="6"/>
  <c r="U34" i="6"/>
  <c r="U35" i="6"/>
  <c r="U36" i="6"/>
  <c r="U3" i="6"/>
  <c r="U4" i="6"/>
  <c r="U5" i="6"/>
  <c r="U6" i="6"/>
  <c r="U7" i="6"/>
  <c r="U8" i="6"/>
  <c r="U9" i="6"/>
  <c r="U10" i="6"/>
  <c r="U11" i="6"/>
  <c r="U12" i="6"/>
  <c r="U13" i="6"/>
  <c r="U14" i="6"/>
  <c r="U15" i="6"/>
  <c r="U16" i="6"/>
  <c r="U17" i="6"/>
  <c r="U18" i="6"/>
  <c r="U19" i="6"/>
  <c r="U20" i="6"/>
  <c r="U21" i="6"/>
  <c r="U22" i="6"/>
  <c r="U23" i="6"/>
  <c r="U24" i="6"/>
  <c r="U25" i="6"/>
  <c r="U26" i="6"/>
  <c r="U27" i="6"/>
  <c r="U28" i="6"/>
  <c r="U29" i="6"/>
  <c r="U30" i="6"/>
  <c r="U31" i="6"/>
  <c r="U2" i="6"/>
  <c r="J12" i="6" l="1"/>
  <c r="L12" i="6" s="1"/>
  <c r="M12" i="6"/>
  <c r="J13" i="6"/>
  <c r="L13" i="6" s="1"/>
  <c r="M13" i="6"/>
  <c r="J14" i="6"/>
  <c r="L14" i="6" s="1"/>
  <c r="M14" i="6"/>
  <c r="J15" i="6"/>
  <c r="L15" i="6" s="1"/>
  <c r="M15" i="6"/>
  <c r="J16" i="6"/>
  <c r="L16" i="6" s="1"/>
  <c r="M16" i="6"/>
  <c r="J17" i="6"/>
  <c r="L17" i="6" s="1"/>
  <c r="M17" i="6"/>
  <c r="J18" i="6"/>
  <c r="L18" i="6" s="1"/>
  <c r="M18" i="6"/>
  <c r="J19" i="6"/>
  <c r="L19" i="6" s="1"/>
  <c r="M19" i="6"/>
  <c r="J20" i="6"/>
  <c r="L20" i="6" s="1"/>
  <c r="M20" i="6"/>
  <c r="J21" i="6"/>
  <c r="L21" i="6" s="1"/>
  <c r="M21" i="6"/>
  <c r="J22" i="6"/>
  <c r="L22" i="6" s="1"/>
  <c r="M22" i="6"/>
  <c r="J23" i="6"/>
  <c r="L23" i="6" s="1"/>
  <c r="M23" i="6"/>
  <c r="J24" i="6"/>
  <c r="L24" i="6" s="1"/>
  <c r="M24" i="6"/>
  <c r="J25" i="6"/>
  <c r="L25" i="6" s="1"/>
  <c r="M25" i="6"/>
  <c r="J26" i="6"/>
  <c r="L26" i="6" s="1"/>
  <c r="M26" i="6"/>
  <c r="J27" i="6"/>
  <c r="L27" i="6" s="1"/>
  <c r="M27" i="6"/>
  <c r="J28" i="6"/>
  <c r="L28" i="6" s="1"/>
  <c r="M28" i="6"/>
  <c r="J29" i="6"/>
  <c r="L29" i="6" s="1"/>
  <c r="M29" i="6"/>
  <c r="J30" i="6"/>
  <c r="M30" i="6"/>
  <c r="J31" i="6"/>
  <c r="M31" i="6"/>
  <c r="J32" i="6"/>
  <c r="M32" i="6"/>
  <c r="J33" i="6"/>
  <c r="M33" i="6"/>
  <c r="J34" i="6"/>
  <c r="M34" i="6"/>
  <c r="J35" i="6"/>
  <c r="M35" i="6"/>
  <c r="J36" i="6"/>
  <c r="M36" i="6"/>
  <c r="J37" i="6"/>
  <c r="M37" i="6"/>
  <c r="J38" i="6"/>
  <c r="M38" i="6"/>
  <c r="J39" i="6"/>
  <c r="M39" i="6"/>
  <c r="J40" i="6"/>
  <c r="M40" i="6"/>
  <c r="J41" i="6"/>
  <c r="M41" i="6"/>
  <c r="J42" i="6"/>
  <c r="L42" i="6" s="1"/>
  <c r="M42" i="6"/>
  <c r="J43" i="6"/>
  <c r="L43" i="6" s="1"/>
  <c r="M43" i="6"/>
  <c r="J44" i="6"/>
  <c r="L44" i="6" s="1"/>
  <c r="M44" i="6"/>
  <c r="J45" i="6"/>
  <c r="L45" i="6" s="1"/>
  <c r="M45" i="6"/>
  <c r="J46" i="6"/>
  <c r="L46" i="6" s="1"/>
  <c r="M46" i="6"/>
  <c r="J47" i="6"/>
  <c r="L47" i="6" s="1"/>
  <c r="M47" i="6"/>
  <c r="J48" i="6"/>
  <c r="L48" i="6" s="1"/>
  <c r="M48" i="6"/>
  <c r="J49" i="6"/>
  <c r="L49" i="6" s="1"/>
  <c r="M49" i="6"/>
  <c r="J50" i="6"/>
  <c r="L50" i="6" s="1"/>
  <c r="M50" i="6"/>
  <c r="J51" i="6"/>
  <c r="L51" i="6" s="1"/>
  <c r="M51" i="6"/>
  <c r="J52" i="6"/>
  <c r="L52" i="6" s="1"/>
  <c r="M52" i="6"/>
  <c r="J53" i="6"/>
  <c r="L53" i="6" s="1"/>
  <c r="M53" i="6"/>
  <c r="J54" i="6"/>
  <c r="L54" i="6" s="1"/>
  <c r="M54" i="6"/>
  <c r="J55" i="6"/>
  <c r="L55" i="6" s="1"/>
  <c r="M55" i="6"/>
  <c r="J56" i="6"/>
  <c r="L56" i="6" s="1"/>
  <c r="M56" i="6"/>
  <c r="J57" i="6"/>
  <c r="L57" i="6" s="1"/>
  <c r="M57" i="6"/>
  <c r="J58" i="6"/>
  <c r="L58" i="6" s="1"/>
  <c r="M58" i="6"/>
  <c r="J59" i="6"/>
  <c r="L59" i="6" s="1"/>
  <c r="M59" i="6"/>
  <c r="J60" i="6"/>
  <c r="L60" i="6" s="1"/>
  <c r="M60" i="6"/>
  <c r="J61" i="6"/>
  <c r="L61" i="6" s="1"/>
  <c r="M61" i="6"/>
  <c r="J62" i="6"/>
  <c r="L62" i="6" s="1"/>
  <c r="M62" i="6"/>
  <c r="J63" i="6"/>
  <c r="L63" i="6" s="1"/>
  <c r="M63" i="6"/>
  <c r="J64" i="6"/>
  <c r="L64" i="6" s="1"/>
  <c r="M64" i="6"/>
  <c r="J65" i="6"/>
  <c r="L65" i="6" s="1"/>
  <c r="M65" i="6"/>
  <c r="J66" i="6"/>
  <c r="L66" i="6" s="1"/>
  <c r="M66" i="6"/>
  <c r="J67" i="6"/>
  <c r="L67" i="6" s="1"/>
  <c r="M67" i="6"/>
  <c r="J68" i="6"/>
  <c r="L68" i="6" s="1"/>
  <c r="M68" i="6"/>
  <c r="J69" i="6"/>
  <c r="L69" i="6" s="1"/>
  <c r="M69" i="6"/>
  <c r="J70" i="6"/>
  <c r="L70" i="6" s="1"/>
  <c r="M70" i="6"/>
  <c r="J71" i="6"/>
  <c r="L71" i="6" s="1"/>
  <c r="M71" i="6"/>
  <c r="J72" i="6"/>
  <c r="L72" i="6" s="1"/>
  <c r="M72" i="6"/>
  <c r="J73" i="6"/>
  <c r="L73" i="6" s="1"/>
  <c r="M73" i="6"/>
  <c r="J74" i="6"/>
  <c r="L74" i="6" s="1"/>
  <c r="M74" i="6"/>
  <c r="J75" i="6"/>
  <c r="L75" i="6" s="1"/>
  <c r="M75" i="6"/>
  <c r="J76" i="6"/>
  <c r="L76" i="6" s="1"/>
  <c r="M76" i="6"/>
  <c r="J77" i="6"/>
  <c r="L77" i="6" s="1"/>
  <c r="M77" i="6"/>
  <c r="J78" i="6"/>
  <c r="L78" i="6" s="1"/>
  <c r="M78" i="6"/>
  <c r="J79" i="6"/>
  <c r="L79" i="6" s="1"/>
  <c r="M79" i="6"/>
  <c r="J80" i="6"/>
  <c r="L80" i="6" s="1"/>
  <c r="M80" i="6"/>
  <c r="J81" i="6"/>
  <c r="L81" i="6" s="1"/>
  <c r="M81" i="6"/>
  <c r="J82" i="6"/>
  <c r="L82" i="6" s="1"/>
  <c r="M82" i="6"/>
  <c r="J83" i="6"/>
  <c r="L83" i="6" s="1"/>
  <c r="M83" i="6"/>
  <c r="J84" i="6"/>
  <c r="L84" i="6" s="1"/>
  <c r="M84" i="6"/>
  <c r="J85" i="6"/>
  <c r="L85" i="6" s="1"/>
  <c r="M85" i="6"/>
  <c r="J86" i="6"/>
  <c r="L86" i="6" s="1"/>
  <c r="M86" i="6"/>
  <c r="J87" i="6"/>
  <c r="L87" i="6" s="1"/>
  <c r="M87" i="6"/>
  <c r="J88" i="6"/>
  <c r="L88" i="6" s="1"/>
  <c r="M88" i="6"/>
  <c r="J89" i="6"/>
  <c r="L89" i="6" s="1"/>
  <c r="M89" i="6"/>
  <c r="J90" i="6"/>
  <c r="L90" i="6" s="1"/>
  <c r="M90" i="6"/>
  <c r="J91" i="6"/>
  <c r="L91" i="6" s="1"/>
  <c r="M91" i="6"/>
  <c r="J92" i="6"/>
  <c r="L92" i="6" s="1"/>
  <c r="M92" i="6"/>
  <c r="J93" i="6"/>
  <c r="L93" i="6" s="1"/>
  <c r="M93" i="6"/>
  <c r="J94" i="6"/>
  <c r="L94" i="6" s="1"/>
  <c r="M94" i="6"/>
  <c r="J95" i="6"/>
  <c r="L95" i="6" s="1"/>
  <c r="M95" i="6"/>
  <c r="J96" i="6"/>
  <c r="L96" i="6" s="1"/>
  <c r="M96" i="6"/>
  <c r="J97" i="6"/>
  <c r="L97" i="6" s="1"/>
  <c r="M97" i="6"/>
  <c r="J98" i="6"/>
  <c r="L98" i="6" s="1"/>
  <c r="M98" i="6"/>
  <c r="J99" i="6"/>
  <c r="L99" i="6" s="1"/>
  <c r="M99" i="6"/>
  <c r="J100" i="6"/>
  <c r="L100" i="6" s="1"/>
  <c r="M100" i="6"/>
  <c r="J101" i="6"/>
  <c r="L101" i="6" s="1"/>
  <c r="M101" i="6"/>
  <c r="J102" i="6"/>
  <c r="L102" i="6" s="1"/>
  <c r="M102" i="6"/>
  <c r="J103" i="6"/>
  <c r="L103" i="6" s="1"/>
  <c r="M103" i="6"/>
  <c r="J104" i="6"/>
  <c r="L104" i="6" s="1"/>
  <c r="M104" i="6"/>
  <c r="J105" i="6"/>
  <c r="L105" i="6" s="1"/>
  <c r="M105" i="6"/>
  <c r="J106" i="6"/>
  <c r="L106" i="6" s="1"/>
  <c r="M106" i="6"/>
  <c r="J107" i="6"/>
  <c r="K107" i="6" s="1"/>
  <c r="M107" i="6"/>
  <c r="J108" i="6"/>
  <c r="K108" i="6" s="1"/>
  <c r="M108" i="6"/>
  <c r="J109" i="6"/>
  <c r="K109" i="6" s="1"/>
  <c r="M109" i="6"/>
  <c r="J110" i="6"/>
  <c r="K110" i="6" s="1"/>
  <c r="M110" i="6"/>
  <c r="J111" i="6"/>
  <c r="K111" i="6" s="1"/>
  <c r="M111" i="6"/>
  <c r="J112" i="6"/>
  <c r="K112" i="6" s="1"/>
  <c r="M112" i="6"/>
  <c r="J113" i="6"/>
  <c r="K113" i="6" s="1"/>
  <c r="M113" i="6"/>
  <c r="J114" i="6"/>
  <c r="K114" i="6" s="1"/>
  <c r="M114" i="6"/>
  <c r="J115" i="6"/>
  <c r="K115" i="6" s="1"/>
  <c r="M115" i="6"/>
  <c r="J116" i="6"/>
  <c r="K116" i="6" s="1"/>
  <c r="M116" i="6"/>
  <c r="M3" i="6"/>
  <c r="M4" i="6"/>
  <c r="M5" i="6"/>
  <c r="M6" i="6"/>
  <c r="M7" i="6"/>
  <c r="M8" i="6"/>
  <c r="M9" i="6"/>
  <c r="M10" i="6"/>
  <c r="M11" i="6"/>
  <c r="M2" i="6"/>
  <c r="J2" i="6"/>
  <c r="K2" i="6" s="1"/>
  <c r="J3" i="6"/>
  <c r="K3" i="6" s="1"/>
  <c r="J4" i="6"/>
  <c r="K4" i="6" s="1"/>
  <c r="J5" i="6"/>
  <c r="K5" i="6" s="1"/>
  <c r="J6" i="6"/>
  <c r="L6" i="6" s="1"/>
  <c r="J7" i="6"/>
  <c r="K7" i="6" s="1"/>
  <c r="J8" i="6"/>
  <c r="K8" i="6" s="1"/>
  <c r="J9" i="6"/>
  <c r="K9" i="6" s="1"/>
  <c r="J10" i="6"/>
  <c r="L10" i="6" s="1"/>
  <c r="J11" i="6"/>
  <c r="K11" i="6" s="1"/>
  <c r="N102" i="6" l="1"/>
  <c r="N98" i="6"/>
  <c r="N94" i="6"/>
  <c r="N72" i="6"/>
  <c r="N70" i="6"/>
  <c r="N68" i="6"/>
  <c r="N66" i="6"/>
  <c r="N64" i="6"/>
  <c r="N62" i="6"/>
  <c r="N60" i="6"/>
  <c r="N58" i="6"/>
  <c r="N56" i="6"/>
  <c r="N54" i="6"/>
  <c r="N52" i="6"/>
  <c r="N50" i="6"/>
  <c r="N48" i="6"/>
  <c r="N46" i="6"/>
  <c r="N44" i="6"/>
  <c r="N42" i="6"/>
  <c r="N29" i="6"/>
  <c r="N28" i="6"/>
  <c r="N26" i="6"/>
  <c r="N24" i="6"/>
  <c r="N22" i="6"/>
  <c r="L114" i="6"/>
  <c r="N114" i="6" s="1"/>
  <c r="N20" i="6"/>
  <c r="K105" i="6"/>
  <c r="N10" i="6"/>
  <c r="N105" i="6"/>
  <c r="N6" i="6"/>
  <c r="N103" i="6"/>
  <c r="N101" i="6"/>
  <c r="N99" i="6"/>
  <c r="N97" i="6"/>
  <c r="N95" i="6"/>
  <c r="N93" i="6"/>
  <c r="N91" i="6"/>
  <c r="N89" i="6"/>
  <c r="N87" i="6"/>
  <c r="N83" i="6"/>
  <c r="N79" i="6"/>
  <c r="N75" i="6"/>
  <c r="N73" i="6"/>
  <c r="N53" i="6"/>
  <c r="N49" i="6"/>
  <c r="N45" i="6"/>
  <c r="N25" i="6"/>
  <c r="N21" i="6"/>
  <c r="N17" i="6"/>
  <c r="N13" i="6"/>
  <c r="N106" i="6"/>
  <c r="N90" i="6"/>
  <c r="K72" i="6"/>
  <c r="L116" i="6"/>
  <c r="N116" i="6" s="1"/>
  <c r="L111" i="6"/>
  <c r="N111" i="6" s="1"/>
  <c r="N104" i="6"/>
  <c r="N100" i="6"/>
  <c r="N86" i="6"/>
  <c r="N82" i="6"/>
  <c r="N78" i="6"/>
  <c r="N74" i="6"/>
  <c r="N69" i="6"/>
  <c r="N65" i="6"/>
  <c r="N61" i="6"/>
  <c r="N57" i="6"/>
  <c r="N51" i="6"/>
  <c r="N47" i="6"/>
  <c r="N23" i="6"/>
  <c r="N19" i="6"/>
  <c r="N85" i="6"/>
  <c r="N81" i="6"/>
  <c r="N77" i="6"/>
  <c r="K73" i="6"/>
  <c r="N96" i="6"/>
  <c r="N92" i="6"/>
  <c r="N88" i="6"/>
  <c r="N84" i="6"/>
  <c r="N80" i="6"/>
  <c r="N76" i="6"/>
  <c r="N71" i="6"/>
  <c r="N67" i="6"/>
  <c r="N63" i="6"/>
  <c r="N59" i="6"/>
  <c r="N55" i="6"/>
  <c r="N43" i="6"/>
  <c r="N27" i="6"/>
  <c r="N15" i="6"/>
  <c r="K104" i="6"/>
  <c r="N18" i="6"/>
  <c r="N16" i="6"/>
  <c r="N14" i="6"/>
  <c r="N12" i="6"/>
  <c r="L5" i="6"/>
  <c r="N5" i="6" s="1"/>
  <c r="K88" i="6"/>
  <c r="K56" i="6"/>
  <c r="L108" i="6"/>
  <c r="N108" i="6" s="1"/>
  <c r="K89" i="6"/>
  <c r="K57" i="6"/>
  <c r="K12" i="6"/>
  <c r="K10" i="6"/>
  <c r="K6" i="6"/>
  <c r="L110" i="6"/>
  <c r="N110" i="6" s="1"/>
  <c r="L107" i="6"/>
  <c r="N107" i="6" s="1"/>
  <c r="K80" i="6"/>
  <c r="K64" i="6"/>
  <c r="K48" i="6"/>
  <c r="K25" i="6"/>
  <c r="K96" i="6"/>
  <c r="L9" i="6"/>
  <c r="N9" i="6" s="1"/>
  <c r="L115" i="6"/>
  <c r="N115" i="6" s="1"/>
  <c r="L112" i="6"/>
  <c r="N112" i="6" s="1"/>
  <c r="K97" i="6"/>
  <c r="K81" i="6"/>
  <c r="K65" i="6"/>
  <c r="K49" i="6"/>
  <c r="K26" i="6"/>
  <c r="N2" i="6"/>
  <c r="L8" i="6"/>
  <c r="N8" i="6" s="1"/>
  <c r="L4" i="6"/>
  <c r="N4" i="6" s="1"/>
  <c r="K22" i="6"/>
  <c r="K21" i="6"/>
  <c r="K20" i="6"/>
  <c r="K19" i="6"/>
  <c r="K18" i="6"/>
  <c r="K17" i="6"/>
  <c r="K16" i="6"/>
  <c r="K15" i="6"/>
  <c r="K14" i="6"/>
  <c r="K13" i="6"/>
  <c r="L11" i="6"/>
  <c r="N11" i="6" s="1"/>
  <c r="L7" i="6"/>
  <c r="N7" i="6" s="1"/>
  <c r="L3" i="6"/>
  <c r="N3" i="6" s="1"/>
  <c r="K100" i="6"/>
  <c r="K92" i="6"/>
  <c r="K84" i="6"/>
  <c r="K76" i="6"/>
  <c r="K68" i="6"/>
  <c r="K60" i="6"/>
  <c r="K52" i="6"/>
  <c r="K44" i="6"/>
  <c r="K27" i="6"/>
  <c r="K23" i="6"/>
  <c r="L113" i="6"/>
  <c r="N113" i="6" s="1"/>
  <c r="L109" i="6"/>
  <c r="N109" i="6" s="1"/>
  <c r="K101" i="6"/>
  <c r="K93" i="6"/>
  <c r="K85" i="6"/>
  <c r="K77" i="6"/>
  <c r="K69" i="6"/>
  <c r="K61" i="6"/>
  <c r="K53" i="6"/>
  <c r="K45" i="6"/>
  <c r="K28" i="6"/>
  <c r="K24" i="6"/>
  <c r="L38" i="6"/>
  <c r="N38" i="6" s="1"/>
  <c r="K38" i="6"/>
  <c r="L34" i="6"/>
  <c r="N34" i="6" s="1"/>
  <c r="K34" i="6"/>
  <c r="L30" i="6"/>
  <c r="N30" i="6" s="1"/>
  <c r="K30" i="6"/>
  <c r="K102" i="6"/>
  <c r="K94" i="6"/>
  <c r="K86" i="6"/>
  <c r="K82" i="6"/>
  <c r="K78" i="6"/>
  <c r="K74" i="6"/>
  <c r="K70" i="6"/>
  <c r="K66" i="6"/>
  <c r="K62" i="6"/>
  <c r="K58" i="6"/>
  <c r="K54" i="6"/>
  <c r="K50" i="6"/>
  <c r="K46" i="6"/>
  <c r="K42" i="6"/>
  <c r="L41" i="6"/>
  <c r="N41" i="6" s="1"/>
  <c r="K41" i="6"/>
  <c r="L39" i="6"/>
  <c r="N39" i="6" s="1"/>
  <c r="K39" i="6"/>
  <c r="L37" i="6"/>
  <c r="N37" i="6" s="1"/>
  <c r="K37" i="6"/>
  <c r="L35" i="6"/>
  <c r="N35" i="6" s="1"/>
  <c r="K35" i="6"/>
  <c r="L33" i="6"/>
  <c r="N33" i="6" s="1"/>
  <c r="K33" i="6"/>
  <c r="L31" i="6"/>
  <c r="N31" i="6" s="1"/>
  <c r="K31" i="6"/>
  <c r="L40" i="6"/>
  <c r="N40" i="6" s="1"/>
  <c r="K40" i="6"/>
  <c r="L36" i="6"/>
  <c r="N36" i="6" s="1"/>
  <c r="K36" i="6"/>
  <c r="L32" i="6"/>
  <c r="N32" i="6" s="1"/>
  <c r="K32" i="6"/>
  <c r="K106" i="6"/>
  <c r="K98" i="6"/>
  <c r="K90" i="6"/>
  <c r="K103" i="6"/>
  <c r="K99" i="6"/>
  <c r="K95" i="6"/>
  <c r="K91" i="6"/>
  <c r="K87" i="6"/>
  <c r="K83" i="6"/>
  <c r="K79" i="6"/>
  <c r="K75" i="6"/>
  <c r="K71" i="6"/>
  <c r="K67" i="6"/>
  <c r="K63" i="6"/>
  <c r="K59" i="6"/>
  <c r="K55" i="6"/>
  <c r="K51" i="6"/>
  <c r="K47" i="6"/>
  <c r="K43" i="6"/>
  <c r="K29" i="6"/>
</calcChain>
</file>

<file path=xl/sharedStrings.xml><?xml version="1.0" encoding="utf-8"?>
<sst xmlns="http://schemas.openxmlformats.org/spreadsheetml/2006/main" count="607" uniqueCount="276">
  <si>
    <t>Youth Services Center</t>
  </si>
  <si>
    <t>Woodson, H.D. HS</t>
  </si>
  <si>
    <t>Wilson HS</t>
  </si>
  <si>
    <t>Whittier EC</t>
  </si>
  <si>
    <t>Wheatley EC</t>
  </si>
  <si>
    <t>West EC</t>
  </si>
  <si>
    <t>Watkins ES</t>
  </si>
  <si>
    <t>Walker-Jones EC</t>
  </si>
  <si>
    <t>Van Ness ES</t>
  </si>
  <si>
    <t>Tyler ES</t>
  </si>
  <si>
    <t>Turner ES</t>
  </si>
  <si>
    <t>Tubman ES</t>
  </si>
  <si>
    <t>Truesdell EC</t>
  </si>
  <si>
    <t>Thomson ES</t>
  </si>
  <si>
    <t>Thomas ES</t>
  </si>
  <si>
    <t>Takoma EC</t>
  </si>
  <si>
    <t>SWW @ Francis Stevens</t>
  </si>
  <si>
    <t>Stuart-Hobson MS</t>
  </si>
  <si>
    <t>Stoddert ES</t>
  </si>
  <si>
    <t>Stanton ES</t>
  </si>
  <si>
    <t>Sousa MS</t>
  </si>
  <si>
    <t>Smothers ES</t>
  </si>
  <si>
    <t>Simon ES</t>
  </si>
  <si>
    <t>Shepherd ES</t>
  </si>
  <si>
    <t>Seaton ES</t>
  </si>
  <si>
    <t>School-Within-School</t>
  </si>
  <si>
    <t>School Without Walls HS</t>
  </si>
  <si>
    <t>Savoy ES</t>
  </si>
  <si>
    <t>Ross ES</t>
  </si>
  <si>
    <t>Roosevelt STAY</t>
  </si>
  <si>
    <t>Roosevelt HS</t>
  </si>
  <si>
    <t>Ron Brown HS</t>
  </si>
  <si>
    <t>River Terrace EC</t>
  </si>
  <si>
    <t>Raymond EC</t>
  </si>
  <si>
    <t>Randle Highlands ES</t>
  </si>
  <si>
    <t>Powell ES</t>
  </si>
  <si>
    <t>Plummer ES</t>
  </si>
  <si>
    <t>Phelps ACE HS</t>
  </si>
  <si>
    <t>Peabody ES (Capitol Hill Clus)</t>
  </si>
  <si>
    <t>Payne ES</t>
  </si>
  <si>
    <t>Patterson ES</t>
  </si>
  <si>
    <t>Oyster-Adams Bilingual</t>
  </si>
  <si>
    <t>Noyes ES</t>
  </si>
  <si>
    <t>Nalle ES</t>
  </si>
  <si>
    <t>Murch ES</t>
  </si>
  <si>
    <t>Moten ES</t>
  </si>
  <si>
    <t>Miner ES</t>
  </si>
  <si>
    <t>McKinley Technology HS</t>
  </si>
  <si>
    <t>McKinley MS</t>
  </si>
  <si>
    <t>Maury ES</t>
  </si>
  <si>
    <t>Marie Reed ES</t>
  </si>
  <si>
    <t>Mann ES</t>
  </si>
  <si>
    <t>Malcolm X ES</t>
  </si>
  <si>
    <t>MacFarland MS</t>
  </si>
  <si>
    <t>Luke Moore Alternative HS</t>
  </si>
  <si>
    <t>Ludlow-Taylor ES</t>
  </si>
  <si>
    <t>Leckie EC</t>
  </si>
  <si>
    <t>Boone, Lawrence ES</t>
  </si>
  <si>
    <t>LaSalle-Backus EC</t>
  </si>
  <si>
    <t>Langley ES</t>
  </si>
  <si>
    <t>Langdon ES</t>
  </si>
  <si>
    <t>Lafayette ES</t>
  </si>
  <si>
    <t>Kramer MS</t>
  </si>
  <si>
    <t>King, M.L. ES</t>
  </si>
  <si>
    <t>Kimball ES</t>
  </si>
  <si>
    <t>Key ES</t>
  </si>
  <si>
    <t>Ketcham ES</t>
  </si>
  <si>
    <t>Kelly Miller MS</t>
  </si>
  <si>
    <t>Johnson MS</t>
  </si>
  <si>
    <t>Jefferson MS</t>
  </si>
  <si>
    <t>Janney ES</t>
  </si>
  <si>
    <t>J.O. Wilson ES</t>
  </si>
  <si>
    <t>Ida B. Wells MS</t>
  </si>
  <si>
    <t>Hyde-Addison ES</t>
  </si>
  <si>
    <t>Houston ES</t>
  </si>
  <si>
    <t>Hendley ES</t>
  </si>
  <si>
    <t>Hearst ES</t>
  </si>
  <si>
    <t>Hart MS</t>
  </si>
  <si>
    <t>Hardy MS</t>
  </si>
  <si>
    <t>H.D. Cooke ES</t>
  </si>
  <si>
    <t>Garrison ES</t>
  </si>
  <si>
    <t>Garfield ES</t>
  </si>
  <si>
    <t>Excel Academy</t>
  </si>
  <si>
    <t>Ellington HS</t>
  </si>
  <si>
    <t>Eliot-Hine MS</t>
  </si>
  <si>
    <t>Eaton ES</t>
  </si>
  <si>
    <t>Eastern HS</t>
  </si>
  <si>
    <t>Dunbar HS</t>
  </si>
  <si>
    <t>Drew ES</t>
  </si>
  <si>
    <t>Dorothy I. Height ES</t>
  </si>
  <si>
    <t>Deal MS</t>
  </si>
  <si>
    <t>Coolidge HS</t>
  </si>
  <si>
    <t>Columbia Heights EC (CHEC)</t>
  </si>
  <si>
    <t>Cleveland ES</t>
  </si>
  <si>
    <t>Cardozo EC</t>
  </si>
  <si>
    <t>Cap Hill Montessori</t>
  </si>
  <si>
    <t>C.W. Harris ES</t>
  </si>
  <si>
    <t>Burrville ES</t>
  </si>
  <si>
    <t>Burroughs ES</t>
  </si>
  <si>
    <t>Bunker Hill ES</t>
  </si>
  <si>
    <t>Bruce-Monroe ES</t>
  </si>
  <si>
    <t>Browne EC</t>
  </si>
  <si>
    <t>Brookland MS</t>
  </si>
  <si>
    <t>Brightwood EC</t>
  </si>
  <si>
    <t>Brent ES</t>
  </si>
  <si>
    <t>Benjamin Banneker HS</t>
  </si>
  <si>
    <t>Beers ES</t>
  </si>
  <si>
    <t>Barnard ES</t>
  </si>
  <si>
    <t>Bard HS</t>
  </si>
  <si>
    <t>Bancroft ES</t>
  </si>
  <si>
    <t>Ballou STAY</t>
  </si>
  <si>
    <t>Ballou HS</t>
  </si>
  <si>
    <t>Anacostia HS</t>
  </si>
  <si>
    <t>Amidon-Bowen ES</t>
  </si>
  <si>
    <t>Aiton ES</t>
  </si>
  <si>
    <t>Enrollment in 1:1 Grade Levels (3, 6, 9)</t>
  </si>
  <si>
    <t>School*</t>
  </si>
  <si>
    <t>Existing Devices**</t>
  </si>
  <si>
    <t>Total Device Allocation***</t>
  </si>
  <si>
    <t>*Excludes Inspiring Youth Program because of special device requirements and Washington Metropolitan because of school closure.</t>
  </si>
  <si>
    <t>**Devices counted if in useful lifecycle.</t>
  </si>
  <si>
    <t xml:space="preserve">****Ida B. Wells received new devices at beginning of SY2019-20 because of modernization. </t>
  </si>
  <si>
    <t>3:1 Device Need (3:1 I All Other Grades)</t>
  </si>
  <si>
    <t>Midyear Enrollment Adjustments</t>
  </si>
  <si>
    <t>***Total device allocation includes 1:1 grades, additional devices to ensure 3:1 in other grades (after accounting for existing devices) and contingency/backup devices.</t>
  </si>
  <si>
    <t>Type of School</t>
  </si>
  <si>
    <t>ES</t>
  </si>
  <si>
    <t>HS</t>
  </si>
  <si>
    <t>Alt</t>
  </si>
  <si>
    <t>Play</t>
  </si>
  <si>
    <t>At Risk</t>
  </si>
  <si>
    <t>Enrollment Check</t>
  </si>
  <si>
    <t>Alloc - Need?</t>
  </si>
  <si>
    <t>Alloc-Existing</t>
  </si>
  <si>
    <t>EC</t>
  </si>
  <si>
    <t>MS</t>
  </si>
  <si>
    <t>Aiton Elementary School</t>
  </si>
  <si>
    <t>Amidon-Bowen Elementary School</t>
  </si>
  <si>
    <t>Anacostia High School</t>
  </si>
  <si>
    <t>Ballou High School</t>
  </si>
  <si>
    <t>Ballou STAY High School</t>
  </si>
  <si>
    <t>Bancroft Elementary School</t>
  </si>
  <si>
    <t>Bard High School Early College DC</t>
  </si>
  <si>
    <t>Barnard Elementary School</t>
  </si>
  <si>
    <t>Beers Elementary School</t>
  </si>
  <si>
    <t>Benjamin Banneker High School</t>
  </si>
  <si>
    <t>Brent Elementary School</t>
  </si>
  <si>
    <t>Brightwood Education Campus</t>
  </si>
  <si>
    <t>Brookland Middle School</t>
  </si>
  <si>
    <t>Browne Education Campus</t>
  </si>
  <si>
    <t>Bruce-Monroe Elementary School @ Park View</t>
  </si>
  <si>
    <t>Bunker Hill Elementary School</t>
  </si>
  <si>
    <t>Burroughs Elementary School</t>
  </si>
  <si>
    <t>Burrville Elementary School</t>
  </si>
  <si>
    <t>C.W. Harris Elementary School</t>
  </si>
  <si>
    <t>Capitol Hill Montessori School @ Logan</t>
  </si>
  <si>
    <t>Cardozo Education Campus</t>
  </si>
  <si>
    <t>Cleveland Elementary School</t>
  </si>
  <si>
    <t>Columbia Heights Education Campus</t>
  </si>
  <si>
    <t>Coolidge High School</t>
  </si>
  <si>
    <t>Deal Middle School</t>
  </si>
  <si>
    <t>Dorothy I. Height Elementary School</t>
  </si>
  <si>
    <t>Drew Elementary School</t>
  </si>
  <si>
    <t>Duke Ellington School of the Arts</t>
  </si>
  <si>
    <t>Dunbar High School</t>
  </si>
  <si>
    <t>Eastern High School</t>
  </si>
  <si>
    <t>Eaton Elementary School</t>
  </si>
  <si>
    <t>Eliot-Hine Middle School</t>
  </si>
  <si>
    <t xml:space="preserve">Excel Academy </t>
  </si>
  <si>
    <t>Garfield Elementary School</t>
  </si>
  <si>
    <t>Garrison Elementary School</t>
  </si>
  <si>
    <t>H.D. Cooke Elementary School</t>
  </si>
  <si>
    <t>H.D. Woodson High School</t>
  </si>
  <si>
    <t>Hardy Middle School</t>
  </si>
  <si>
    <t>Hart Middle School</t>
  </si>
  <si>
    <t>Hearst Elementary School</t>
  </si>
  <si>
    <t>Hendley Elementary School</t>
  </si>
  <si>
    <t>Houston Elementary School</t>
  </si>
  <si>
    <t>Hyde-Addison Elementary School</t>
  </si>
  <si>
    <t>Ida B. Wells Middle School</t>
  </si>
  <si>
    <t>J.O. Wilson Elementary School</t>
  </si>
  <si>
    <t>Janney Elementary School</t>
  </si>
  <si>
    <t>Jefferson Middle School Academy</t>
  </si>
  <si>
    <t>Johnson Middle School</t>
  </si>
  <si>
    <t>Kelly Miller Middle School</t>
  </si>
  <si>
    <t>Ketcham Elementary School</t>
  </si>
  <si>
    <t>Key Elementary School</t>
  </si>
  <si>
    <t>Kimball Elementary School</t>
  </si>
  <si>
    <t>King Elementary School</t>
  </si>
  <si>
    <t>Kramer Middle School</t>
  </si>
  <si>
    <t>Lafayette Elementary School</t>
  </si>
  <si>
    <t>Langdon Elementary School</t>
  </si>
  <si>
    <t>Langley Elementary School</t>
  </si>
  <si>
    <t>LaSalle-Backus Education Campus</t>
  </si>
  <si>
    <t>Lawrence E. Boone Elementary School</t>
  </si>
  <si>
    <t>Leckie Education Campus</t>
  </si>
  <si>
    <t>Ludlow-Taylor Elementary School</t>
  </si>
  <si>
    <t>Luke C. Moore High School</t>
  </si>
  <si>
    <t>MacFarland Middle School</t>
  </si>
  <si>
    <t>Malcolm X Elementary School @ Green</t>
  </si>
  <si>
    <t>Mann Elementary School</t>
  </si>
  <si>
    <t>Marie Reed Elementary School</t>
  </si>
  <si>
    <t>Maury Elementary School</t>
  </si>
  <si>
    <t>McKinley Middle School</t>
  </si>
  <si>
    <t>McKinley Technology High School</t>
  </si>
  <si>
    <t>Miner Elementary School</t>
  </si>
  <si>
    <t>Moten Elementary School</t>
  </si>
  <si>
    <t>Murch Elementary School</t>
  </si>
  <si>
    <t>Nalle Elementary School</t>
  </si>
  <si>
    <t>Noyes Elementary School</t>
  </si>
  <si>
    <t>Oyster-Adams Bilingual School</t>
  </si>
  <si>
    <t>Patterson Elementary School</t>
  </si>
  <si>
    <t>Payne Elementary School</t>
  </si>
  <si>
    <t>Peabody Elementary School (Capitol Hill Cluster)</t>
  </si>
  <si>
    <t>Phelps Architecture, Construction and Engineering High School</t>
  </si>
  <si>
    <t>Plummer Elementary School</t>
  </si>
  <si>
    <t>Powell Elementary School</t>
  </si>
  <si>
    <t>Randle Highlands Elementary School</t>
  </si>
  <si>
    <t>Raymond Education Campus</t>
  </si>
  <si>
    <t>River Terrace Education Campus</t>
  </si>
  <si>
    <t>Ron Brown College Preparatory High School</t>
  </si>
  <si>
    <t>Roosevelt High School</t>
  </si>
  <si>
    <t>Roosevelt STAY High School</t>
  </si>
  <si>
    <t>Ross Elementary School</t>
  </si>
  <si>
    <t>Savoy Elementary School</t>
  </si>
  <si>
    <t>School Without Walls @ Francis-Stevens</t>
  </si>
  <si>
    <t>School Without Walls High School</t>
  </si>
  <si>
    <t>School-Within-School @ Goding</t>
  </si>
  <si>
    <t>Seaton Elementary School</t>
  </si>
  <si>
    <t>Shepherd Elementary School</t>
  </si>
  <si>
    <t>Simon Elementary School</t>
  </si>
  <si>
    <t>Smothers Elementary School</t>
  </si>
  <si>
    <t>Sousa Middle School</t>
  </si>
  <si>
    <t>Stanton Elementary School</t>
  </si>
  <si>
    <t>Stoddert Elementary School</t>
  </si>
  <si>
    <t>Stuart-Hobson Middle School (Capitol Hill Cluster)</t>
  </si>
  <si>
    <t>Takoma Education Campus</t>
  </si>
  <si>
    <t>Thomas Elementary School</t>
  </si>
  <si>
    <t>Thomson Elementary School</t>
  </si>
  <si>
    <t>Truesdell Education Campus</t>
  </si>
  <si>
    <t>Tubman Elementary School</t>
  </si>
  <si>
    <t>Turner Elementary School</t>
  </si>
  <si>
    <t>Tyler Elementary School</t>
  </si>
  <si>
    <t>Van Ness Elementary School</t>
  </si>
  <si>
    <t>Walker-Jones Education Campus</t>
  </si>
  <si>
    <t>Watkins Elementary School (Capitol Hill Cluster)</t>
  </si>
  <si>
    <t>West Education Campus</t>
  </si>
  <si>
    <t>Wheatley Education Campus</t>
  </si>
  <si>
    <t>Whittier Education Campus</t>
  </si>
  <si>
    <t>Woodrow Wilson High School</t>
  </si>
  <si>
    <t>UPSF</t>
  </si>
  <si>
    <t>Bruce-Monroe ES @ Park View</t>
  </si>
  <si>
    <t>King ES</t>
  </si>
  <si>
    <t>Lawrence E. Boone ES</t>
  </si>
  <si>
    <t>Malcolm X ES @ Green</t>
  </si>
  <si>
    <t>Peabody ES (Capitol Hill Cluster)</t>
  </si>
  <si>
    <t>Watkins ES (Capitol Hill Cluster)</t>
  </si>
  <si>
    <t>Ballou STAY HS</t>
  </si>
  <si>
    <t>Bard HS Early College DC</t>
  </si>
  <si>
    <t>H.D. Woodson HS</t>
  </si>
  <si>
    <t>Luke C. Moore HS</t>
  </si>
  <si>
    <t>Phelps Architecture, Construction and Engineering HS</t>
  </si>
  <si>
    <t>Ron Brown College Preparatory HS</t>
  </si>
  <si>
    <t>Roosevelt STAY HS</t>
  </si>
  <si>
    <t>Woodrow Wilson HS</t>
  </si>
  <si>
    <t>Columbia Heights EC</t>
  </si>
  <si>
    <t>Jefferson MS Academy</t>
  </si>
  <si>
    <t>Stuart-Hobson MS (Capitol Hill Cluster)</t>
  </si>
  <si>
    <t>Check 2</t>
  </si>
  <si>
    <t>School 1</t>
  </si>
  <si>
    <t>School 2</t>
  </si>
  <si>
    <t>Enrollment Estimate</t>
  </si>
  <si>
    <t>% At Risk</t>
  </si>
  <si>
    <t>Need</t>
  </si>
  <si>
    <t>% Allocation to Need</t>
  </si>
  <si>
    <t>Goal (B+C)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</si>
</sst>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1" fontId="0" fillId="0" borderId="0" xfId="0" applyNumberFormat="1"/>
    <xf numFmtId="0" fontId="0" fillId="0" borderId="0" xfId="0" applyAlignment="1">
      <alignment vertical="center" wrapText="1"/>
    </xf>
    <xf numFmtId="1" fontId="0" fillId="0" borderId="0" xfId="0" applyNumberFormat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/>
    </xf>
    <xf numFmtId="0" fontId="0" fillId="3" borderId="0" xfId="0" applyFill="1" applyAlignment="1">
      <alignment vertical="center" wrapText="1"/>
    </xf>
    <xf numFmtId="2" fontId="0" fillId="0" borderId="0" xfId="0" applyNumberFormat="1" applyAlignment="1">
      <alignment vertical="center" wrapText="1"/>
    </xf>
    <xf numFmtId="0" fontId="0" fillId="4" borderId="0" xfId="0" applyFill="1" applyAlignment="1">
      <alignment vertical="center" wrapText="1"/>
    </xf>
    <xf numFmtId="0" fontId="0" fillId="5" borderId="0" xfId="0" applyFill="1" applyAlignment="1">
      <alignment vertical="center" wrapText="1"/>
    </xf>
    <xf numFmtId="0" fontId="0" fillId="5" borderId="0" xfId="0" applyFill="1" applyAlignment="1">
      <alignment horizontal="center" vertical="center" wrapText="1"/>
    </xf>
    <xf numFmtId="0" fontId="0" fillId="6" borderId="0" xfId="0" applyFill="1" applyAlignment="1">
      <alignment horizontal="center" vertical="center" wrapText="1"/>
    </xf>
    <xf numFmtId="0" fontId="0" fillId="8" borderId="0" xfId="0" applyFill="1" applyAlignment="1">
      <alignment vertical="center" wrapText="1"/>
    </xf>
    <xf numFmtId="9" fontId="0" fillId="0" borderId="0" xfId="1" applyFont="1" applyAlignment="1">
      <alignment horizontal="right"/>
    </xf>
    <xf numFmtId="0" fontId="0" fillId="9" borderId="0" xfId="0" applyFill="1" applyAlignment="1">
      <alignment horizontal="right"/>
    </xf>
    <xf numFmtId="9" fontId="0" fillId="0" borderId="0" xfId="1" applyFont="1" applyAlignment="1">
      <alignment vertical="center" wrapText="1"/>
    </xf>
    <xf numFmtId="9" fontId="0" fillId="9" borderId="0" xfId="1" applyFont="1" applyFill="1" applyAlignment="1">
      <alignment horizontal="right"/>
    </xf>
    <xf numFmtId="0" fontId="0" fillId="10" borderId="0" xfId="0" applyFill="1" applyAlignment="1">
      <alignment vertical="center" wrapText="1"/>
    </xf>
    <xf numFmtId="9" fontId="0" fillId="7" borderId="0" xfId="1" applyFont="1" applyFill="1" applyAlignment="1">
      <alignment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Existing Devices % of Goal</a:t>
            </a:r>
            <a:r>
              <a:rPr lang="en-US" baseline="0"/>
              <a:t> [</a:t>
            </a:r>
            <a:r>
              <a:rPr lang="en-US"/>
              <a:t>1:1 for 3, 6, 9 Grades, 1:3 for all others] (by At Risk %)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Data!$C$1</c:f>
              <c:strCache>
                <c:ptCount val="1"/>
                <c:pt idx="0">
                  <c:v>Existing Devices**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Data!$B$2:$B$116</c:f>
              <c:numCache>
                <c:formatCode>0%</c:formatCode>
                <c:ptCount val="115"/>
                <c:pt idx="0">
                  <c:v>0.75784753363228696</c:v>
                </c:pt>
                <c:pt idx="1">
                  <c:v>0.58507462686567169</c:v>
                </c:pt>
                <c:pt idx="2">
                  <c:v>0.82554517133956384</c:v>
                </c:pt>
                <c:pt idx="3">
                  <c:v>0.78534031413612571</c:v>
                </c:pt>
                <c:pt idx="4">
                  <c:v>0.59266802443991851</c:v>
                </c:pt>
                <c:pt idx="5">
                  <c:v>0.16396103896103897</c:v>
                </c:pt>
                <c:pt idx="6">
                  <c:v>0.45508982035928142</c:v>
                </c:pt>
                <c:pt idx="7">
                  <c:v>0.37461300309597523</c:v>
                </c:pt>
                <c:pt idx="8">
                  <c:v>0.52192066805845516</c:v>
                </c:pt>
                <c:pt idx="9">
                  <c:v>0.2045889101338432</c:v>
                </c:pt>
                <c:pt idx="10">
                  <c:v>3.2036613272311214E-2</c:v>
                </c:pt>
                <c:pt idx="11">
                  <c:v>0.2959326788218794</c:v>
                </c:pt>
                <c:pt idx="12">
                  <c:v>0.52222222222222225</c:v>
                </c:pt>
                <c:pt idx="13">
                  <c:v>0.67898383371824478</c:v>
                </c:pt>
                <c:pt idx="14">
                  <c:v>0.26849894291754756</c:v>
                </c:pt>
                <c:pt idx="15">
                  <c:v>0.44347826086956521</c:v>
                </c:pt>
                <c:pt idx="16">
                  <c:v>0.42456140350877192</c:v>
                </c:pt>
                <c:pt idx="17">
                  <c:v>0.68488745980707399</c:v>
                </c:pt>
                <c:pt idx="18">
                  <c:v>0.81385281385281383</c:v>
                </c:pt>
                <c:pt idx="19">
                  <c:v>0.17538461538461539</c:v>
                </c:pt>
                <c:pt idx="20">
                  <c:v>0.62620689655172412</c:v>
                </c:pt>
                <c:pt idx="21">
                  <c:v>0.45454545454545453</c:v>
                </c:pt>
                <c:pt idx="22">
                  <c:v>0.49898442789438052</c:v>
                </c:pt>
                <c:pt idx="23">
                  <c:v>0.65426695842450766</c:v>
                </c:pt>
                <c:pt idx="24">
                  <c:v>7.2752230610844196E-2</c:v>
                </c:pt>
                <c:pt idx="25">
                  <c:v>0.42436974789915966</c:v>
                </c:pt>
                <c:pt idx="26">
                  <c:v>0.66239316239316237</c:v>
                </c:pt>
                <c:pt idx="27">
                  <c:v>0.67746913580246915</c:v>
                </c:pt>
                <c:pt idx="28">
                  <c:v>0.63888888888888884</c:v>
                </c:pt>
                <c:pt idx="29">
                  <c:v>6.2098501070663809E-2</c:v>
                </c:pt>
                <c:pt idx="30">
                  <c:v>0.52671755725190839</c:v>
                </c:pt>
                <c:pt idx="31">
                  <c:v>0.25343811394891946</c:v>
                </c:pt>
                <c:pt idx="32">
                  <c:v>0.76169265033407574</c:v>
                </c:pt>
                <c:pt idx="33">
                  <c:v>0.79513888888888884</c:v>
                </c:pt>
                <c:pt idx="34">
                  <c:v>0.32646048109965636</c:v>
                </c:pt>
                <c:pt idx="35">
                  <c:v>0.36363636363636365</c:v>
                </c:pt>
                <c:pt idx="36">
                  <c:v>0.13291139240506328</c:v>
                </c:pt>
                <c:pt idx="37">
                  <c:v>0.79439252336448596</c:v>
                </c:pt>
                <c:pt idx="38">
                  <c:v>0.05</c:v>
                </c:pt>
                <c:pt idx="39">
                  <c:v>0.89635854341736698</c:v>
                </c:pt>
                <c:pt idx="40">
                  <c:v>0.66058394160583944</c:v>
                </c:pt>
                <c:pt idx="41">
                  <c:v>9.8404255319148939E-2</c:v>
                </c:pt>
                <c:pt idx="42">
                  <c:v>0.41935483870967744</c:v>
                </c:pt>
                <c:pt idx="43">
                  <c:v>0.50535331905781589</c:v>
                </c:pt>
                <c:pt idx="44">
                  <c:v>1.1968085106382979E-2</c:v>
                </c:pt>
                <c:pt idx="45">
                  <c:v>0.51558073654390935</c:v>
                </c:pt>
                <c:pt idx="46">
                  <c:v>0.78931750741839768</c:v>
                </c:pt>
                <c:pt idx="47">
                  <c:v>0.68587360594795543</c:v>
                </c:pt>
                <c:pt idx="48">
                  <c:v>0.80674846625766872</c:v>
                </c:pt>
                <c:pt idx="49">
                  <c:v>2.356020942408377E-2</c:v>
                </c:pt>
                <c:pt idx="50">
                  <c:v>0.81122448979591832</c:v>
                </c:pt>
                <c:pt idx="51">
                  <c:v>0.79605263157894735</c:v>
                </c:pt>
                <c:pt idx="52">
                  <c:v>0.84057971014492749</c:v>
                </c:pt>
                <c:pt idx="53">
                  <c:v>2.6624068157614485E-2</c:v>
                </c:pt>
                <c:pt idx="54">
                  <c:v>0.54054054054054057</c:v>
                </c:pt>
                <c:pt idx="55">
                  <c:v>0.47350993377483441</c:v>
                </c:pt>
                <c:pt idx="56">
                  <c:v>0.51366120218579236</c:v>
                </c:pt>
                <c:pt idx="57">
                  <c:v>0.75644028103044492</c:v>
                </c:pt>
                <c:pt idx="58">
                  <c:v>0.51020408163265307</c:v>
                </c:pt>
                <c:pt idx="59">
                  <c:v>0.16192560175054704</c:v>
                </c:pt>
                <c:pt idx="60">
                  <c:v>0.97857142857142854</c:v>
                </c:pt>
                <c:pt idx="61">
                  <c:v>0.33094812164579607</c:v>
                </c:pt>
                <c:pt idx="62">
                  <c:v>0.79828326180257514</c:v>
                </c:pt>
                <c:pt idx="63">
                  <c:v>2.1126760563380281E-2</c:v>
                </c:pt>
                <c:pt idx="64">
                  <c:v>0.23861171366594361</c:v>
                </c:pt>
                <c:pt idx="65">
                  <c:v>7.0021881838074396E-2</c:v>
                </c:pt>
                <c:pt idx="66">
                  <c:v>0.57894736842105265</c:v>
                </c:pt>
                <c:pt idx="67">
                  <c:v>0.29294478527607359</c:v>
                </c:pt>
                <c:pt idx="68">
                  <c:v>0.57795698924731187</c:v>
                </c:pt>
                <c:pt idx="69">
                  <c:v>0.81690140845070425</c:v>
                </c:pt>
                <c:pt idx="70">
                  <c:v>3.5313001605136438E-2</c:v>
                </c:pt>
                <c:pt idx="71">
                  <c:v>0.66282420749279536</c:v>
                </c:pt>
                <c:pt idx="72">
                  <c:v>0.61674008810572689</c:v>
                </c:pt>
                <c:pt idx="73">
                  <c:v>6.429548563611491E-2</c:v>
                </c:pt>
                <c:pt idx="74">
                  <c:v>0.84010152284263961</c:v>
                </c:pt>
                <c:pt idx="75">
                  <c:v>0.40498442367601245</c:v>
                </c:pt>
                <c:pt idx="76">
                  <c:v>4.0540540540540543E-2</c:v>
                </c:pt>
                <c:pt idx="77">
                  <c:v>0.453125</c:v>
                </c:pt>
                <c:pt idx="78">
                  <c:v>0.72597864768683273</c:v>
                </c:pt>
                <c:pt idx="79">
                  <c:v>0.2608695652173913</c:v>
                </c:pt>
                <c:pt idx="80">
                  <c:v>0.52312138728323698</c:v>
                </c:pt>
                <c:pt idx="81">
                  <c:v>0.41199226305609282</c:v>
                </c:pt>
                <c:pt idx="82">
                  <c:v>0.484375</c:v>
                </c:pt>
                <c:pt idx="83">
                  <c:v>0.55555555555555558</c:v>
                </c:pt>
                <c:pt idx="84">
                  <c:v>0.70572916666666663</c:v>
                </c:pt>
                <c:pt idx="85">
                  <c:v>0.66754270696452034</c:v>
                </c:pt>
                <c:pt idx="86">
                  <c:v>5.0847457627118647E-2</c:v>
                </c:pt>
                <c:pt idx="87">
                  <c:v>0.85660377358490569</c:v>
                </c:pt>
                <c:pt idx="88">
                  <c:v>9.6446700507614211E-2</c:v>
                </c:pt>
                <c:pt idx="89">
                  <c:v>6.6246056782334389E-2</c:v>
                </c:pt>
                <c:pt idx="90">
                  <c:v>0.31043256997455471</c:v>
                </c:pt>
                <c:pt idx="91">
                  <c:v>8.611111111111111E-2</c:v>
                </c:pt>
                <c:pt idx="92">
                  <c:v>0.69841269841269837</c:v>
                </c:pt>
                <c:pt idx="93">
                  <c:v>0.68825910931174084</c:v>
                </c:pt>
                <c:pt idx="94">
                  <c:v>0.72569444444444442</c:v>
                </c:pt>
                <c:pt idx="95">
                  <c:v>0.86052009456264777</c:v>
                </c:pt>
                <c:pt idx="96">
                  <c:v>3.2388663967611336E-2</c:v>
                </c:pt>
                <c:pt idx="97">
                  <c:v>0.26899383983572894</c:v>
                </c:pt>
                <c:pt idx="98">
                  <c:v>0.13333333333333333</c:v>
                </c:pt>
                <c:pt idx="99">
                  <c:v>0.34398496240601506</c:v>
                </c:pt>
                <c:pt idx="100">
                  <c:v>0.73926380368098155</c:v>
                </c:pt>
                <c:pt idx="101">
                  <c:v>0.31861198738170349</c:v>
                </c:pt>
                <c:pt idx="102">
                  <c:v>0.42123893805309737</c:v>
                </c:pt>
                <c:pt idx="103">
                  <c:v>0.45390070921985815</c:v>
                </c:pt>
                <c:pt idx="104">
                  <c:v>0.80632411067193677</c:v>
                </c:pt>
                <c:pt idx="105">
                  <c:v>0.37642585551330798</c:v>
                </c:pt>
                <c:pt idx="106">
                  <c:v>0.29629629629629628</c:v>
                </c:pt>
                <c:pt idx="107">
                  <c:v>0.76328502415458932</c:v>
                </c:pt>
                <c:pt idx="108">
                  <c:v>0.17937219730941703</c:v>
                </c:pt>
                <c:pt idx="109">
                  <c:v>0.34795321637426901</c:v>
                </c:pt>
                <c:pt idx="110">
                  <c:v>0.65819209039548021</c:v>
                </c:pt>
                <c:pt idx="111">
                  <c:v>0.45355191256830601</c:v>
                </c:pt>
                <c:pt idx="112">
                  <c:v>0.22447888829502941</c:v>
                </c:pt>
                <c:pt idx="113">
                  <c:v>0.67811158798283266</c:v>
                </c:pt>
                <c:pt idx="114">
                  <c:v>0.91428571428571426</c:v>
                </c:pt>
              </c:numCache>
            </c:numRef>
          </c:xVal>
          <c:yVal>
            <c:numRef>
              <c:f>Data!$C$2:$C$116</c:f>
              <c:numCache>
                <c:formatCode>0%</c:formatCode>
                <c:ptCount val="115"/>
                <c:pt idx="0">
                  <c:v>0.17110266159695817</c:v>
                </c:pt>
                <c:pt idx="1">
                  <c:v>0.50235849056603776</c:v>
                </c:pt>
                <c:pt idx="2">
                  <c:v>7.1917808219178078E-2</c:v>
                </c:pt>
                <c:pt idx="3">
                  <c:v>0.25153374233128833</c:v>
                </c:pt>
                <c:pt idx="4">
                  <c:v>2.0769230769230766</c:v>
                </c:pt>
                <c:pt idx="5">
                  <c:v>0.58695652173913049</c:v>
                </c:pt>
                <c:pt idx="6">
                  <c:v>0</c:v>
                </c:pt>
                <c:pt idx="7">
                  <c:v>0.33919597989949746</c:v>
                </c:pt>
                <c:pt idx="8">
                  <c:v>0.43181818181818182</c:v>
                </c:pt>
                <c:pt idx="9">
                  <c:v>0.59450171821305842</c:v>
                </c:pt>
                <c:pt idx="10">
                  <c:v>0.28745644599303138</c:v>
                </c:pt>
                <c:pt idx="11">
                  <c:v>0.6067415730337079</c:v>
                </c:pt>
                <c:pt idx="12">
                  <c:v>0.28140703517587939</c:v>
                </c:pt>
                <c:pt idx="13">
                  <c:v>0.68585526315789469</c:v>
                </c:pt>
                <c:pt idx="14">
                  <c:v>0.29111842105263158</c:v>
                </c:pt>
                <c:pt idx="15">
                  <c:v>6.4516129032258063E-2</c:v>
                </c:pt>
                <c:pt idx="16">
                  <c:v>0.14049586776859505</c:v>
                </c:pt>
                <c:pt idx="17">
                  <c:v>0.376</c:v>
                </c:pt>
                <c:pt idx="18">
                  <c:v>0.6428571428571429</c:v>
                </c:pt>
                <c:pt idx="19">
                  <c:v>0.21176470588235291</c:v>
                </c:pt>
                <c:pt idx="20">
                  <c:v>0.2781954887218045</c:v>
                </c:pt>
                <c:pt idx="21">
                  <c:v>0.24866310160427807</c:v>
                </c:pt>
                <c:pt idx="22">
                  <c:v>0.691093117408907</c:v>
                </c:pt>
                <c:pt idx="23">
                  <c:v>0.13870967741935483</c:v>
                </c:pt>
                <c:pt idx="24">
                  <c:v>0.43850931677018634</c:v>
                </c:pt>
                <c:pt idx="25">
                  <c:v>3.6269430051813469E-2</c:v>
                </c:pt>
                <c:pt idx="26">
                  <c:v>0.37</c:v>
                </c:pt>
                <c:pt idx="27">
                  <c:v>0.17190388170055454</c:v>
                </c:pt>
                <c:pt idx="28">
                  <c:v>7.9005120702267742E-2</c:v>
                </c:pt>
                <c:pt idx="29">
                  <c:v>0.40356564019448948</c:v>
                </c:pt>
                <c:pt idx="30">
                  <c:v>0.10874200426439232</c:v>
                </c:pt>
                <c:pt idx="31">
                  <c:v>0.46180159635119722</c:v>
                </c:pt>
                <c:pt idx="32">
                  <c:v>0.62980769230769229</c:v>
                </c:pt>
                <c:pt idx="33">
                  <c:v>0.2032520325203252</c:v>
                </c:pt>
                <c:pt idx="34">
                  <c:v>1.5680000000000001</c:v>
                </c:pt>
                <c:pt idx="35">
                  <c:v>0.40828402366863903</c:v>
                </c:pt>
                <c:pt idx="36">
                  <c:v>0.50936329588014984</c:v>
                </c:pt>
                <c:pt idx="37">
                  <c:v>0.5014044943820225</c:v>
                </c:pt>
                <c:pt idx="38">
                  <c:v>0.33256351039260973</c:v>
                </c:pt>
                <c:pt idx="39">
                  <c:v>0.43333333333333335</c:v>
                </c:pt>
                <c:pt idx="40">
                  <c:v>7.9178885630498533E-2</c:v>
                </c:pt>
                <c:pt idx="41">
                  <c:v>0.96923076923076912</c:v>
                </c:pt>
                <c:pt idx="42">
                  <c:v>0.9042553191489362</c:v>
                </c:pt>
                <c:pt idx="43">
                  <c:v>0.171875</c:v>
                </c:pt>
                <c:pt idx="44">
                  <c:v>0.26288659793814428</c:v>
                </c:pt>
                <c:pt idx="45">
                  <c:v>1.1090289608177171</c:v>
                </c:pt>
                <c:pt idx="46">
                  <c:v>1.510452961672474</c:v>
                </c:pt>
                <c:pt idx="47">
                  <c:v>0.45644983461962518</c:v>
                </c:pt>
                <c:pt idx="48">
                  <c:v>0.16216216216216214</c:v>
                </c:pt>
                <c:pt idx="49">
                  <c:v>0.48247422680412366</c:v>
                </c:pt>
                <c:pt idx="50">
                  <c:v>0.36659877800407326</c:v>
                </c:pt>
                <c:pt idx="51">
                  <c:v>0.43523316062176159</c:v>
                </c:pt>
                <c:pt idx="52">
                  <c:v>1</c:v>
                </c:pt>
                <c:pt idx="53">
                  <c:v>7.4196207749381701E-3</c:v>
                </c:pt>
                <c:pt idx="54">
                  <c:v>5.9866962305986704E-2</c:v>
                </c:pt>
                <c:pt idx="55">
                  <c:v>0.28125</c:v>
                </c:pt>
                <c:pt idx="56">
                  <c:v>1.1484918793503478</c:v>
                </c:pt>
                <c:pt idx="57">
                  <c:v>1.5396226415094338</c:v>
                </c:pt>
                <c:pt idx="58">
                  <c:v>0.41566265060240964</c:v>
                </c:pt>
                <c:pt idx="59">
                  <c:v>0.24784853700516352</c:v>
                </c:pt>
                <c:pt idx="60">
                  <c:v>1</c:v>
                </c:pt>
                <c:pt idx="61">
                  <c:v>7.0555032925682035E-2</c:v>
                </c:pt>
                <c:pt idx="62">
                  <c:v>0.51485148514851486</c:v>
                </c:pt>
                <c:pt idx="63">
                  <c:v>0.19780219780219779</c:v>
                </c:pt>
                <c:pt idx="64">
                  <c:v>0.91107382550335569</c:v>
                </c:pt>
                <c:pt idx="65">
                  <c:v>0.15843270868824533</c:v>
                </c:pt>
                <c:pt idx="66">
                  <c:v>1.2758620689655173</c:v>
                </c:pt>
                <c:pt idx="67">
                  <c:v>2.043227665706052</c:v>
                </c:pt>
                <c:pt idx="68">
                  <c:v>0.45911949685534592</c:v>
                </c:pt>
                <c:pt idx="69">
                  <c:v>0.27055702917771884</c:v>
                </c:pt>
                <c:pt idx="70">
                  <c:v>1.1456548347613218</c:v>
                </c:pt>
                <c:pt idx="71">
                  <c:v>0.30963302752293581</c:v>
                </c:pt>
                <c:pt idx="72">
                  <c:v>0.55932203389830515</c:v>
                </c:pt>
                <c:pt idx="73">
                  <c:v>0.32785299806576407</c:v>
                </c:pt>
                <c:pt idx="74">
                  <c:v>7.1999999999999995E-2</c:v>
                </c:pt>
                <c:pt idx="75">
                  <c:v>1.0051546391752579</c:v>
                </c:pt>
                <c:pt idx="76">
                  <c:v>1.3513513513513514E-2</c:v>
                </c:pt>
                <c:pt idx="77">
                  <c:v>0.40384615384615385</c:v>
                </c:pt>
                <c:pt idx="78">
                  <c:v>0.22070844686648503</c:v>
                </c:pt>
                <c:pt idx="79">
                  <c:v>0.32769230769230773</c:v>
                </c:pt>
                <c:pt idx="80">
                  <c:v>0.26607538802660757</c:v>
                </c:pt>
                <c:pt idx="81">
                  <c:v>1.3157076205287712</c:v>
                </c:pt>
                <c:pt idx="82">
                  <c:v>0.45882352941176474</c:v>
                </c:pt>
                <c:pt idx="83">
                  <c:v>1.9541284403669723</c:v>
                </c:pt>
                <c:pt idx="84">
                  <c:v>1.4675052410901468E-2</c:v>
                </c:pt>
                <c:pt idx="85">
                  <c:v>0.23465703971119134</c:v>
                </c:pt>
                <c:pt idx="86">
                  <c:v>0.38325991189427316</c:v>
                </c:pt>
                <c:pt idx="87">
                  <c:v>0.87650602409638545</c:v>
                </c:pt>
                <c:pt idx="88">
                  <c:v>0.26604434072345395</c:v>
                </c:pt>
                <c:pt idx="89">
                  <c:v>0.34005037783375319</c:v>
                </c:pt>
                <c:pt idx="90">
                  <c:v>0.26938775510204083</c:v>
                </c:pt>
                <c:pt idx="91">
                  <c:v>0.48484848484848486</c:v>
                </c:pt>
                <c:pt idx="92">
                  <c:v>0.36311239193083572</c:v>
                </c:pt>
                <c:pt idx="93">
                  <c:v>0.32484076433121017</c:v>
                </c:pt>
                <c:pt idx="94">
                  <c:v>0.47513812154696133</c:v>
                </c:pt>
                <c:pt idx="95">
                  <c:v>0.4175824175824176</c:v>
                </c:pt>
                <c:pt idx="96">
                  <c:v>0.30815709969788518</c:v>
                </c:pt>
                <c:pt idx="97">
                  <c:v>0.5958429561200923</c:v>
                </c:pt>
                <c:pt idx="98">
                  <c:v>0.30996309963099633</c:v>
                </c:pt>
                <c:pt idx="99">
                  <c:v>0.4991762767710049</c:v>
                </c:pt>
                <c:pt idx="100">
                  <c:v>0.38221153846153844</c:v>
                </c:pt>
                <c:pt idx="101">
                  <c:v>0.87681159420289856</c:v>
                </c:pt>
                <c:pt idx="102">
                  <c:v>0.23233695652173914</c:v>
                </c:pt>
                <c:pt idx="103">
                  <c:v>0.63687150837988826</c:v>
                </c:pt>
                <c:pt idx="104">
                  <c:v>0.16279069767441862</c:v>
                </c:pt>
                <c:pt idx="105">
                  <c:v>3.201219512195122E-2</c:v>
                </c:pt>
                <c:pt idx="106">
                  <c:v>0.18396226415094341</c:v>
                </c:pt>
                <c:pt idx="107">
                  <c:v>0.28378378378378383</c:v>
                </c:pt>
                <c:pt idx="108">
                  <c:v>0.8046511627906977</c:v>
                </c:pt>
                <c:pt idx="109">
                  <c:v>0.125</c:v>
                </c:pt>
                <c:pt idx="110">
                  <c:v>0.27682403433476399</c:v>
                </c:pt>
                <c:pt idx="111">
                  <c:v>0.53061224489795922</c:v>
                </c:pt>
                <c:pt idx="112">
                  <c:v>0.17484359565360555</c:v>
                </c:pt>
                <c:pt idx="113">
                  <c:v>0.48354143019296253</c:v>
                </c:pt>
                <c:pt idx="114">
                  <c:v>2.7522935779816512E-2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C24-7B4A-BA97-EA77D05588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5154800"/>
        <c:axId val="1855156480"/>
      </c:scatterChart>
      <c:valAx>
        <c:axId val="1855154800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  <a:r>
                  <a:rPr lang="en-US" baseline="0"/>
                  <a:t> At Risk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156480"/>
        <c:crosses val="autoZero"/>
        <c:crossBetween val="midCat"/>
      </c:valAx>
      <c:valAx>
        <c:axId val="1855156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  <a:r>
                  <a:rPr lang="en-US" baseline="0"/>
                  <a:t> of Device Goal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154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Data!$D$1</c:f>
              <c:strCache>
                <c:ptCount val="1"/>
                <c:pt idx="0">
                  <c:v>% Allocation to Need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Data!$B$2:$B$116</c:f>
              <c:numCache>
                <c:formatCode>0%</c:formatCode>
                <c:ptCount val="115"/>
                <c:pt idx="0">
                  <c:v>0.75784753363228696</c:v>
                </c:pt>
                <c:pt idx="1">
                  <c:v>0.58507462686567169</c:v>
                </c:pt>
                <c:pt idx="2">
                  <c:v>0.82554517133956384</c:v>
                </c:pt>
                <c:pt idx="3">
                  <c:v>0.78534031413612571</c:v>
                </c:pt>
                <c:pt idx="4">
                  <c:v>0.59266802443991851</c:v>
                </c:pt>
                <c:pt idx="5">
                  <c:v>0.16396103896103897</c:v>
                </c:pt>
                <c:pt idx="6">
                  <c:v>0.45508982035928142</c:v>
                </c:pt>
                <c:pt idx="7">
                  <c:v>0.37461300309597523</c:v>
                </c:pt>
                <c:pt idx="8">
                  <c:v>0.52192066805845516</c:v>
                </c:pt>
                <c:pt idx="9">
                  <c:v>0.2045889101338432</c:v>
                </c:pt>
                <c:pt idx="10">
                  <c:v>3.2036613272311214E-2</c:v>
                </c:pt>
                <c:pt idx="11">
                  <c:v>0.2959326788218794</c:v>
                </c:pt>
                <c:pt idx="12">
                  <c:v>0.52222222222222225</c:v>
                </c:pt>
                <c:pt idx="13">
                  <c:v>0.67898383371824478</c:v>
                </c:pt>
                <c:pt idx="14">
                  <c:v>0.26849894291754756</c:v>
                </c:pt>
                <c:pt idx="15">
                  <c:v>0.44347826086956521</c:v>
                </c:pt>
                <c:pt idx="16">
                  <c:v>0.42456140350877192</c:v>
                </c:pt>
                <c:pt idx="17">
                  <c:v>0.68488745980707399</c:v>
                </c:pt>
                <c:pt idx="18">
                  <c:v>0.81385281385281383</c:v>
                </c:pt>
                <c:pt idx="19">
                  <c:v>0.17538461538461539</c:v>
                </c:pt>
                <c:pt idx="20">
                  <c:v>0.62620689655172412</c:v>
                </c:pt>
                <c:pt idx="21">
                  <c:v>0.45454545454545453</c:v>
                </c:pt>
                <c:pt idx="22">
                  <c:v>0.49898442789438052</c:v>
                </c:pt>
                <c:pt idx="23">
                  <c:v>0.65426695842450766</c:v>
                </c:pt>
                <c:pt idx="24">
                  <c:v>7.2752230610844196E-2</c:v>
                </c:pt>
                <c:pt idx="25">
                  <c:v>0.42436974789915966</c:v>
                </c:pt>
                <c:pt idx="26">
                  <c:v>0.66239316239316237</c:v>
                </c:pt>
                <c:pt idx="27">
                  <c:v>0.67746913580246915</c:v>
                </c:pt>
                <c:pt idx="28">
                  <c:v>0.63888888888888884</c:v>
                </c:pt>
                <c:pt idx="29">
                  <c:v>6.2098501070663809E-2</c:v>
                </c:pt>
                <c:pt idx="30">
                  <c:v>0.52671755725190839</c:v>
                </c:pt>
                <c:pt idx="31">
                  <c:v>0.25343811394891946</c:v>
                </c:pt>
                <c:pt idx="32">
                  <c:v>0.76169265033407574</c:v>
                </c:pt>
                <c:pt idx="33">
                  <c:v>0.79513888888888884</c:v>
                </c:pt>
                <c:pt idx="34">
                  <c:v>0.32646048109965636</c:v>
                </c:pt>
                <c:pt idx="35">
                  <c:v>0.36363636363636365</c:v>
                </c:pt>
                <c:pt idx="36">
                  <c:v>0.13291139240506328</c:v>
                </c:pt>
                <c:pt idx="37">
                  <c:v>0.79439252336448596</c:v>
                </c:pt>
                <c:pt idx="38">
                  <c:v>0.05</c:v>
                </c:pt>
                <c:pt idx="39">
                  <c:v>0.89635854341736698</c:v>
                </c:pt>
                <c:pt idx="40">
                  <c:v>0.66058394160583944</c:v>
                </c:pt>
                <c:pt idx="41">
                  <c:v>9.8404255319148939E-2</c:v>
                </c:pt>
                <c:pt idx="42">
                  <c:v>0.41935483870967744</c:v>
                </c:pt>
                <c:pt idx="43">
                  <c:v>0.50535331905781589</c:v>
                </c:pt>
                <c:pt idx="44">
                  <c:v>1.1968085106382979E-2</c:v>
                </c:pt>
                <c:pt idx="45">
                  <c:v>0.51558073654390935</c:v>
                </c:pt>
                <c:pt idx="46">
                  <c:v>0.78931750741839768</c:v>
                </c:pt>
                <c:pt idx="47">
                  <c:v>0.68587360594795543</c:v>
                </c:pt>
                <c:pt idx="48">
                  <c:v>0.80674846625766872</c:v>
                </c:pt>
                <c:pt idx="49">
                  <c:v>2.356020942408377E-2</c:v>
                </c:pt>
                <c:pt idx="50">
                  <c:v>0.81122448979591832</c:v>
                </c:pt>
                <c:pt idx="51">
                  <c:v>0.79605263157894735</c:v>
                </c:pt>
                <c:pt idx="52">
                  <c:v>0.84057971014492749</c:v>
                </c:pt>
                <c:pt idx="53">
                  <c:v>2.6624068157614485E-2</c:v>
                </c:pt>
                <c:pt idx="54">
                  <c:v>0.54054054054054057</c:v>
                </c:pt>
                <c:pt idx="55">
                  <c:v>0.47350993377483441</c:v>
                </c:pt>
                <c:pt idx="56">
                  <c:v>0.51366120218579236</c:v>
                </c:pt>
                <c:pt idx="57">
                  <c:v>0.75644028103044492</c:v>
                </c:pt>
                <c:pt idx="58">
                  <c:v>0.51020408163265307</c:v>
                </c:pt>
                <c:pt idx="59">
                  <c:v>0.16192560175054704</c:v>
                </c:pt>
                <c:pt idx="60">
                  <c:v>0.97857142857142854</c:v>
                </c:pt>
                <c:pt idx="61">
                  <c:v>0.33094812164579607</c:v>
                </c:pt>
                <c:pt idx="62">
                  <c:v>0.79828326180257514</c:v>
                </c:pt>
                <c:pt idx="63">
                  <c:v>2.1126760563380281E-2</c:v>
                </c:pt>
                <c:pt idx="64">
                  <c:v>0.23861171366594361</c:v>
                </c:pt>
                <c:pt idx="65">
                  <c:v>7.0021881838074396E-2</c:v>
                </c:pt>
                <c:pt idx="66">
                  <c:v>0.57894736842105265</c:v>
                </c:pt>
                <c:pt idx="67">
                  <c:v>0.29294478527607359</c:v>
                </c:pt>
                <c:pt idx="68">
                  <c:v>0.57795698924731187</c:v>
                </c:pt>
                <c:pt idx="69">
                  <c:v>0.81690140845070425</c:v>
                </c:pt>
                <c:pt idx="70">
                  <c:v>3.5313001605136438E-2</c:v>
                </c:pt>
                <c:pt idx="71">
                  <c:v>0.66282420749279536</c:v>
                </c:pt>
                <c:pt idx="72">
                  <c:v>0.61674008810572689</c:v>
                </c:pt>
                <c:pt idx="73">
                  <c:v>6.429548563611491E-2</c:v>
                </c:pt>
                <c:pt idx="74">
                  <c:v>0.84010152284263961</c:v>
                </c:pt>
                <c:pt idx="75">
                  <c:v>0.40498442367601245</c:v>
                </c:pt>
                <c:pt idx="76">
                  <c:v>4.0540540540540543E-2</c:v>
                </c:pt>
                <c:pt idx="77">
                  <c:v>0.453125</c:v>
                </c:pt>
                <c:pt idx="78">
                  <c:v>0.72597864768683273</c:v>
                </c:pt>
                <c:pt idx="79">
                  <c:v>0.2608695652173913</c:v>
                </c:pt>
                <c:pt idx="80">
                  <c:v>0.52312138728323698</c:v>
                </c:pt>
                <c:pt idx="81">
                  <c:v>0.41199226305609282</c:v>
                </c:pt>
                <c:pt idx="82">
                  <c:v>0.484375</c:v>
                </c:pt>
                <c:pt idx="83">
                  <c:v>0.55555555555555558</c:v>
                </c:pt>
                <c:pt idx="84">
                  <c:v>0.70572916666666663</c:v>
                </c:pt>
                <c:pt idx="85">
                  <c:v>0.66754270696452034</c:v>
                </c:pt>
                <c:pt idx="86">
                  <c:v>5.0847457627118647E-2</c:v>
                </c:pt>
                <c:pt idx="87">
                  <c:v>0.85660377358490569</c:v>
                </c:pt>
                <c:pt idx="88">
                  <c:v>9.6446700507614211E-2</c:v>
                </c:pt>
                <c:pt idx="89">
                  <c:v>6.6246056782334389E-2</c:v>
                </c:pt>
                <c:pt idx="90">
                  <c:v>0.31043256997455471</c:v>
                </c:pt>
                <c:pt idx="91">
                  <c:v>8.611111111111111E-2</c:v>
                </c:pt>
                <c:pt idx="92">
                  <c:v>0.69841269841269837</c:v>
                </c:pt>
                <c:pt idx="93">
                  <c:v>0.68825910931174084</c:v>
                </c:pt>
                <c:pt idx="94">
                  <c:v>0.72569444444444442</c:v>
                </c:pt>
                <c:pt idx="95">
                  <c:v>0.86052009456264777</c:v>
                </c:pt>
                <c:pt idx="96">
                  <c:v>3.2388663967611336E-2</c:v>
                </c:pt>
                <c:pt idx="97">
                  <c:v>0.26899383983572894</c:v>
                </c:pt>
                <c:pt idx="98">
                  <c:v>0.13333333333333333</c:v>
                </c:pt>
                <c:pt idx="99">
                  <c:v>0.34398496240601506</c:v>
                </c:pt>
                <c:pt idx="100">
                  <c:v>0.73926380368098155</c:v>
                </c:pt>
                <c:pt idx="101">
                  <c:v>0.31861198738170349</c:v>
                </c:pt>
                <c:pt idx="102">
                  <c:v>0.42123893805309737</c:v>
                </c:pt>
                <c:pt idx="103">
                  <c:v>0.45390070921985815</c:v>
                </c:pt>
                <c:pt idx="104">
                  <c:v>0.80632411067193677</c:v>
                </c:pt>
                <c:pt idx="105">
                  <c:v>0.37642585551330798</c:v>
                </c:pt>
                <c:pt idx="106">
                  <c:v>0.29629629629629628</c:v>
                </c:pt>
                <c:pt idx="107">
                  <c:v>0.76328502415458932</c:v>
                </c:pt>
                <c:pt idx="108">
                  <c:v>0.17937219730941703</c:v>
                </c:pt>
                <c:pt idx="109">
                  <c:v>0.34795321637426901</c:v>
                </c:pt>
                <c:pt idx="110">
                  <c:v>0.65819209039548021</c:v>
                </c:pt>
                <c:pt idx="111">
                  <c:v>0.45355191256830601</c:v>
                </c:pt>
                <c:pt idx="112">
                  <c:v>0.22447888829502941</c:v>
                </c:pt>
                <c:pt idx="113">
                  <c:v>0.67811158798283266</c:v>
                </c:pt>
                <c:pt idx="114">
                  <c:v>0.91428571428571426</c:v>
                </c:pt>
              </c:numCache>
            </c:numRef>
          </c:xVal>
          <c:yVal>
            <c:numRef>
              <c:f>Data!$D$2:$D$116</c:f>
              <c:numCache>
                <c:formatCode>0%</c:formatCode>
                <c:ptCount val="115"/>
                <c:pt idx="0">
                  <c:v>1.3623853211009174</c:v>
                </c:pt>
                <c:pt idx="1">
                  <c:v>1.0236966824644553</c:v>
                </c:pt>
                <c:pt idx="2">
                  <c:v>1.0627306273062729</c:v>
                </c:pt>
                <c:pt idx="3">
                  <c:v>1.040983606557377</c:v>
                </c:pt>
                <c:pt idx="4">
                  <c:v>-0.65816326530612246</c:v>
                </c:pt>
                <c:pt idx="5">
                  <c:v>1.0123839009287929</c:v>
                </c:pt>
                <c:pt idx="6">
                  <c:v>1.0135135135135136</c:v>
                </c:pt>
                <c:pt idx="7">
                  <c:v>1.0266159695817487</c:v>
                </c:pt>
                <c:pt idx="8">
                  <c:v>1.016</c:v>
                </c:pt>
                <c:pt idx="9">
                  <c:v>1.5084745762711864</c:v>
                </c:pt>
                <c:pt idx="10">
                  <c:v>1.0122249388753057</c:v>
                </c:pt>
                <c:pt idx="11">
                  <c:v>1.0114285714285718</c:v>
                </c:pt>
                <c:pt idx="12">
                  <c:v>1.0279720279720279</c:v>
                </c:pt>
                <c:pt idx="13">
                  <c:v>1.4293193717277484</c:v>
                </c:pt>
                <c:pt idx="14">
                  <c:v>1.0232018561484919</c:v>
                </c:pt>
                <c:pt idx="15">
                  <c:v>1.0114942528735633</c:v>
                </c:pt>
                <c:pt idx="16">
                  <c:v>1.0192307692307692</c:v>
                </c:pt>
                <c:pt idx="17">
                  <c:v>1.0256410256410255</c:v>
                </c:pt>
                <c:pt idx="18">
                  <c:v>1.0200000000000002</c:v>
                </c:pt>
                <c:pt idx="19">
                  <c:v>1.0119402985074626</c:v>
                </c:pt>
                <c:pt idx="20">
                  <c:v>1.0347222222222223</c:v>
                </c:pt>
                <c:pt idx="21">
                  <c:v>1.0355871886120995</c:v>
                </c:pt>
                <c:pt idx="22">
                  <c:v>2.0013106159895155</c:v>
                </c:pt>
                <c:pt idx="23">
                  <c:v>1.0224719101123596</c:v>
                </c:pt>
                <c:pt idx="24">
                  <c:v>1.0663716814159292</c:v>
                </c:pt>
                <c:pt idx="25">
                  <c:v>1.010752688172043</c:v>
                </c:pt>
                <c:pt idx="26">
                  <c:v>1.0317460317460319</c:v>
                </c:pt>
                <c:pt idx="27">
                  <c:v>1.0145089285714286</c:v>
                </c:pt>
                <c:pt idx="28">
                  <c:v>1.0341540905480542</c:v>
                </c:pt>
                <c:pt idx="29">
                  <c:v>1.0190217391304348</c:v>
                </c:pt>
                <c:pt idx="30">
                  <c:v>1.0119617224880382</c:v>
                </c:pt>
                <c:pt idx="31">
                  <c:v>1.0233050847457625</c:v>
                </c:pt>
                <c:pt idx="32">
                  <c:v>1.1948051948051948</c:v>
                </c:pt>
                <c:pt idx="33">
                  <c:v>1.0204081632653061</c:v>
                </c:pt>
                <c:pt idx="34">
                  <c:v>-0.56338028169014087</c:v>
                </c:pt>
                <c:pt idx="35">
                  <c:v>1.02</c:v>
                </c:pt>
                <c:pt idx="36">
                  <c:v>1.2748091603053435</c:v>
                </c:pt>
                <c:pt idx="37">
                  <c:v>1.2000000000000002</c:v>
                </c:pt>
                <c:pt idx="38">
                  <c:v>1.017301038062284</c:v>
                </c:pt>
                <c:pt idx="39">
                  <c:v>1.0117647058823529</c:v>
                </c:pt>
                <c:pt idx="40">
                  <c:v>1.0127388535031847</c:v>
                </c:pt>
                <c:pt idx="41">
                  <c:v>1</c:v>
                </c:pt>
                <c:pt idx="42">
                  <c:v>1.3888888888888888</c:v>
                </c:pt>
                <c:pt idx="43">
                  <c:v>1.0125786163522013</c:v>
                </c:pt>
                <c:pt idx="44">
                  <c:v>1.0237762237762236</c:v>
                </c:pt>
                <c:pt idx="45">
                  <c:v>1</c:v>
                </c:pt>
                <c:pt idx="46">
                  <c:v>-1.228668941979522</c:v>
                </c:pt>
                <c:pt idx="47">
                  <c:v>1.1257606490872212</c:v>
                </c:pt>
                <c:pt idx="48">
                  <c:v>1.0293255131964807</c:v>
                </c:pt>
                <c:pt idx="49">
                  <c:v>1.0278884462151392</c:v>
                </c:pt>
                <c:pt idx="50">
                  <c:v>1.012861736334405</c:v>
                </c:pt>
                <c:pt idx="51">
                  <c:v>1.0458715596330272</c:v>
                </c:pt>
                <c:pt idx="52">
                  <c:v>-0.36279069767441863</c:v>
                </c:pt>
                <c:pt idx="53">
                  <c:v>1.0141196013289038</c:v>
                </c:pt>
                <c:pt idx="54">
                  <c:v>1.0117924528301887</c:v>
                </c:pt>
                <c:pt idx="55">
                  <c:v>1.0217391304347827</c:v>
                </c:pt>
                <c:pt idx="56">
                  <c:v>-1.6406250000000016</c:v>
                </c:pt>
                <c:pt idx="57">
                  <c:v>-0.58741258741258751</c:v>
                </c:pt>
                <c:pt idx="58">
                  <c:v>1.0515463917525771</c:v>
                </c:pt>
                <c:pt idx="59">
                  <c:v>1.0160183066361557</c:v>
                </c:pt>
                <c:pt idx="60">
                  <c:v>-0.62264150943396224</c:v>
                </c:pt>
                <c:pt idx="61">
                  <c:v>1.0111336032388665</c:v>
                </c:pt>
                <c:pt idx="62">
                  <c:v>1.0408163265306123</c:v>
                </c:pt>
                <c:pt idx="63">
                  <c:v>1.047945205479452</c:v>
                </c:pt>
                <c:pt idx="64">
                  <c:v>3.7924528301886813</c:v>
                </c:pt>
                <c:pt idx="65">
                  <c:v>1.0202429149797572</c:v>
                </c:pt>
                <c:pt idx="66">
                  <c:v>-2.375</c:v>
                </c:pt>
                <c:pt idx="67">
                  <c:v>-0.54419889502762431</c:v>
                </c:pt>
                <c:pt idx="68">
                  <c:v>1.0232558139534884</c:v>
                </c:pt>
                <c:pt idx="69">
                  <c:v>1.0145454545454544</c:v>
                </c:pt>
                <c:pt idx="70">
                  <c:v>-2.47058823529412</c:v>
                </c:pt>
                <c:pt idx="71">
                  <c:v>1.0166112956810633</c:v>
                </c:pt>
                <c:pt idx="72">
                  <c:v>1.0384615384615385</c:v>
                </c:pt>
                <c:pt idx="73">
                  <c:v>1.0100719424460434</c:v>
                </c:pt>
                <c:pt idx="74">
                  <c:v>1.0215517241379308</c:v>
                </c:pt>
                <c:pt idx="75">
                  <c:v>1</c:v>
                </c:pt>
                <c:pt idx="76">
                  <c:v>1.0136986301369864</c:v>
                </c:pt>
                <c:pt idx="77">
                  <c:v>1.0161290322580647</c:v>
                </c:pt>
                <c:pt idx="78">
                  <c:v>1.048951048951049</c:v>
                </c:pt>
                <c:pt idx="79">
                  <c:v>1.0160183066361557</c:v>
                </c:pt>
                <c:pt idx="80">
                  <c:v>1.0151057401812691</c:v>
                </c:pt>
                <c:pt idx="81">
                  <c:v>-0.93103448275862077</c:v>
                </c:pt>
                <c:pt idx="82">
                  <c:v>1.6304347826086958</c:v>
                </c:pt>
                <c:pt idx="83">
                  <c:v>-0.6923076923076924</c:v>
                </c:pt>
                <c:pt idx="84">
                  <c:v>1.0148936170212766</c:v>
                </c:pt>
                <c:pt idx="85">
                  <c:v>1.0377358490566038</c:v>
                </c:pt>
                <c:pt idx="86">
                  <c:v>1.0500000000000003</c:v>
                </c:pt>
                <c:pt idx="87">
                  <c:v>2.3414634146341453</c:v>
                </c:pt>
                <c:pt idx="88">
                  <c:v>1.0111287758346583</c:v>
                </c:pt>
                <c:pt idx="89">
                  <c:v>1.0190839694656491</c:v>
                </c:pt>
                <c:pt idx="90">
                  <c:v>1.0139664804469275</c:v>
                </c:pt>
                <c:pt idx="91">
                  <c:v>1.0235294117647058</c:v>
                </c:pt>
                <c:pt idx="92">
                  <c:v>1.0180995475113122</c:v>
                </c:pt>
                <c:pt idx="93">
                  <c:v>1.0188679245283019</c:v>
                </c:pt>
                <c:pt idx="94">
                  <c:v>1.3052631578947369</c:v>
                </c:pt>
                <c:pt idx="95">
                  <c:v>1.0283018867924529</c:v>
                </c:pt>
                <c:pt idx="96">
                  <c:v>1.0152838427947599</c:v>
                </c:pt>
                <c:pt idx="97">
                  <c:v>1.6199999999999997</c:v>
                </c:pt>
                <c:pt idx="98">
                  <c:v>1.0106951871657754</c:v>
                </c:pt>
                <c:pt idx="99">
                  <c:v>1.0953947368421051</c:v>
                </c:pt>
                <c:pt idx="100">
                  <c:v>1.0389105058365757</c:v>
                </c:pt>
                <c:pt idx="101">
                  <c:v>2.7058823529411766</c:v>
                </c:pt>
                <c:pt idx="102">
                  <c:v>1.0141592920353981</c:v>
                </c:pt>
                <c:pt idx="103">
                  <c:v>1.0384615384615385</c:v>
                </c:pt>
                <c:pt idx="104">
                  <c:v>1.0222222222222221</c:v>
                </c:pt>
                <c:pt idx="105">
                  <c:v>1.0110236220472442</c:v>
                </c:pt>
                <c:pt idx="106">
                  <c:v>1.0231213872832372</c:v>
                </c:pt>
                <c:pt idx="107">
                  <c:v>1.0330188679245285</c:v>
                </c:pt>
                <c:pt idx="108">
                  <c:v>2.3809523809523809</c:v>
                </c:pt>
                <c:pt idx="109">
                  <c:v>1.0158730158730158</c:v>
                </c:pt>
                <c:pt idx="110">
                  <c:v>1.0148367952522257</c:v>
                </c:pt>
                <c:pt idx="111">
                  <c:v>1.0144927536231885</c:v>
                </c:pt>
                <c:pt idx="112">
                  <c:v>1.0103750997605747</c:v>
                </c:pt>
                <c:pt idx="113">
                  <c:v>1.3714285714285712</c:v>
                </c:pt>
                <c:pt idx="114">
                  <c:v>1.0188679245283019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0E2-E64B-9728-C9A24E7D2A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0304640"/>
        <c:axId val="1860313200"/>
      </c:scatterChart>
      <c:valAx>
        <c:axId val="18603046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AT Risk 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0313200"/>
        <c:crosses val="autoZero"/>
        <c:crossBetween val="midCat"/>
      </c:valAx>
      <c:valAx>
        <c:axId val="1860313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03046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279400</xdr:colOff>
      <xdr:row>121</xdr:row>
      <xdr:rowOff>127000</xdr:rowOff>
    </xdr:from>
    <xdr:to>
      <xdr:col>15</xdr:col>
      <xdr:colOff>520700</xdr:colOff>
      <xdr:row>152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A03D3D6-147C-BD42-B675-F77FE8A8189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184150</xdr:colOff>
      <xdr:row>121</xdr:row>
      <xdr:rowOff>88900</xdr:rowOff>
    </xdr:from>
    <xdr:to>
      <xdr:col>23</xdr:col>
      <xdr:colOff>203200</xdr:colOff>
      <xdr:row>152</xdr:row>
      <xdr:rowOff>25400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75DB0CF-7992-AD43-8E58-E64268481E5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5E974-C402-4C2B-A3D0-C17C4130DE79}">
  <dimension ref="A1:F121"/>
  <sheetViews>
    <sheetView topLeftCell="C1" workbookViewId="0">
      <selection sqref="A1:F116"/>
    </sheetView>
  </sheetViews>
  <sheetFormatPr baseColWidth="10" defaultColWidth="8.83203125" defaultRowHeight="15" x14ac:dyDescent="0.2"/>
  <cols>
    <col min="1" max="1" width="152" bestFit="1" customWidth="1"/>
    <col min="2" max="2" width="37.6640625" bestFit="1" customWidth="1"/>
    <col min="3" max="3" width="38.83203125" style="1" bestFit="1" customWidth="1"/>
    <col min="4" max="4" width="19.6640625" bestFit="1" customWidth="1"/>
    <col min="5" max="5" width="33.33203125" bestFit="1" customWidth="1"/>
    <col min="6" max="6" width="27" bestFit="1" customWidth="1"/>
  </cols>
  <sheetData>
    <row r="1" spans="1:6" x14ac:dyDescent="0.2">
      <c r="A1" t="s">
        <v>116</v>
      </c>
      <c r="B1" t="s">
        <v>115</v>
      </c>
      <c r="C1" s="1" t="s">
        <v>122</v>
      </c>
      <c r="D1" t="s">
        <v>117</v>
      </c>
      <c r="E1" t="s">
        <v>123</v>
      </c>
      <c r="F1" t="s">
        <v>118</v>
      </c>
    </row>
    <row r="2" spans="1:6" x14ac:dyDescent="0.2">
      <c r="A2" t="s">
        <v>114</v>
      </c>
      <c r="B2">
        <v>20</v>
      </c>
      <c r="C2" s="1">
        <v>67.666666666666671</v>
      </c>
      <c r="D2">
        <v>15</v>
      </c>
      <c r="E2">
        <v>0</v>
      </c>
      <c r="F2">
        <v>99</v>
      </c>
    </row>
    <row r="3" spans="1:6" x14ac:dyDescent="0.2">
      <c r="A3" t="s">
        <v>113</v>
      </c>
      <c r="B3">
        <v>38</v>
      </c>
      <c r="C3" s="1">
        <v>103.33333333333333</v>
      </c>
      <c r="D3">
        <v>71</v>
      </c>
      <c r="E3">
        <v>0</v>
      </c>
      <c r="F3">
        <v>72</v>
      </c>
    </row>
    <row r="4" spans="1:6" x14ac:dyDescent="0.2">
      <c r="A4" t="s">
        <v>112</v>
      </c>
      <c r="B4">
        <v>129</v>
      </c>
      <c r="C4" s="1">
        <v>65.666666666666671</v>
      </c>
      <c r="D4">
        <v>14</v>
      </c>
      <c r="E4">
        <v>4</v>
      </c>
      <c r="F4">
        <v>192</v>
      </c>
    </row>
    <row r="5" spans="1:6" x14ac:dyDescent="0.2">
      <c r="A5" t="s">
        <v>111</v>
      </c>
      <c r="B5">
        <v>198</v>
      </c>
      <c r="C5" s="1">
        <v>128</v>
      </c>
      <c r="D5">
        <v>82</v>
      </c>
      <c r="E5">
        <v>6</v>
      </c>
      <c r="F5">
        <v>254</v>
      </c>
    </row>
    <row r="6" spans="1:6" x14ac:dyDescent="0.2">
      <c r="A6" t="s">
        <v>110</v>
      </c>
      <c r="B6">
        <v>70</v>
      </c>
      <c r="C6" s="1">
        <v>51.333333333333336</v>
      </c>
      <c r="D6">
        <v>252</v>
      </c>
      <c r="E6">
        <v>15</v>
      </c>
      <c r="F6">
        <v>86</v>
      </c>
    </row>
    <row r="7" spans="1:6" x14ac:dyDescent="0.2">
      <c r="A7" t="s">
        <v>109</v>
      </c>
      <c r="B7">
        <v>81</v>
      </c>
      <c r="C7" s="1">
        <v>179.66666666666666</v>
      </c>
      <c r="D7">
        <v>153</v>
      </c>
      <c r="E7">
        <v>0</v>
      </c>
      <c r="F7">
        <v>109</v>
      </c>
    </row>
    <row r="8" spans="1:6" x14ac:dyDescent="0.2">
      <c r="A8" t="s">
        <v>108</v>
      </c>
      <c r="B8">
        <v>142</v>
      </c>
      <c r="C8" s="1">
        <v>6</v>
      </c>
      <c r="D8">
        <v>0</v>
      </c>
      <c r="E8">
        <v>0</v>
      </c>
      <c r="F8">
        <v>150</v>
      </c>
    </row>
    <row r="9" spans="1:6" x14ac:dyDescent="0.2">
      <c r="A9" t="s">
        <v>107</v>
      </c>
      <c r="B9">
        <v>72</v>
      </c>
      <c r="C9" s="1">
        <v>193.33333333333334</v>
      </c>
      <c r="D9">
        <v>90</v>
      </c>
      <c r="E9">
        <v>2</v>
      </c>
      <c r="F9">
        <v>180</v>
      </c>
    </row>
    <row r="10" spans="1:6" x14ac:dyDescent="0.2">
      <c r="A10" t="s">
        <v>106</v>
      </c>
      <c r="B10">
        <v>86</v>
      </c>
      <c r="C10" s="1">
        <v>134</v>
      </c>
      <c r="D10">
        <v>95</v>
      </c>
      <c r="E10">
        <v>1</v>
      </c>
      <c r="F10">
        <v>127</v>
      </c>
    </row>
    <row r="11" spans="1:6" x14ac:dyDescent="0.2">
      <c r="A11" t="s">
        <v>105</v>
      </c>
      <c r="B11">
        <v>176</v>
      </c>
      <c r="C11" s="1">
        <v>115</v>
      </c>
      <c r="D11">
        <v>173</v>
      </c>
      <c r="E11">
        <v>0</v>
      </c>
      <c r="F11">
        <v>178</v>
      </c>
    </row>
    <row r="12" spans="1:6" x14ac:dyDescent="0.2">
      <c r="A12" t="s">
        <v>104</v>
      </c>
      <c r="B12">
        <v>68</v>
      </c>
      <c r="C12" s="1">
        <v>123.33333333333333</v>
      </c>
      <c r="D12">
        <v>55</v>
      </c>
      <c r="E12">
        <v>0</v>
      </c>
      <c r="F12">
        <v>138</v>
      </c>
    </row>
    <row r="13" spans="1:6" x14ac:dyDescent="0.2">
      <c r="A13" t="s">
        <v>103</v>
      </c>
      <c r="B13">
        <v>90</v>
      </c>
      <c r="C13" s="1">
        <v>206.66666666666666</v>
      </c>
      <c r="D13">
        <v>180</v>
      </c>
      <c r="E13">
        <v>0</v>
      </c>
      <c r="F13">
        <v>118</v>
      </c>
    </row>
    <row r="14" spans="1:6" x14ac:dyDescent="0.2">
      <c r="A14" t="s">
        <v>102</v>
      </c>
      <c r="B14">
        <v>117</v>
      </c>
      <c r="C14" s="1">
        <v>82</v>
      </c>
      <c r="D14">
        <v>56</v>
      </c>
      <c r="E14">
        <v>2</v>
      </c>
      <c r="F14">
        <v>147</v>
      </c>
    </row>
    <row r="15" spans="1:6" x14ac:dyDescent="0.2">
      <c r="A15" t="s">
        <v>101</v>
      </c>
      <c r="B15">
        <v>89</v>
      </c>
      <c r="C15" s="1">
        <v>113.66666666666667</v>
      </c>
      <c r="D15">
        <v>139</v>
      </c>
      <c r="E15">
        <v>1</v>
      </c>
      <c r="F15">
        <v>91</v>
      </c>
    </row>
    <row r="16" spans="1:6" x14ac:dyDescent="0.2">
      <c r="A16" t="s">
        <v>100</v>
      </c>
      <c r="B16">
        <v>68</v>
      </c>
      <c r="C16" s="1">
        <v>134.66666666666666</v>
      </c>
      <c r="D16">
        <v>59</v>
      </c>
      <c r="E16">
        <v>1</v>
      </c>
      <c r="F16">
        <v>147</v>
      </c>
    </row>
    <row r="17" spans="1:6" x14ac:dyDescent="0.2">
      <c r="A17" t="s">
        <v>99</v>
      </c>
      <c r="B17">
        <v>21</v>
      </c>
      <c r="C17" s="1">
        <v>72</v>
      </c>
      <c r="D17">
        <v>6</v>
      </c>
      <c r="E17">
        <v>0</v>
      </c>
      <c r="F17">
        <v>88</v>
      </c>
    </row>
    <row r="18" spans="1:6" x14ac:dyDescent="0.2">
      <c r="A18" t="s">
        <v>98</v>
      </c>
      <c r="B18">
        <v>36</v>
      </c>
      <c r="C18" s="1">
        <v>85</v>
      </c>
      <c r="D18">
        <v>17</v>
      </c>
      <c r="E18">
        <v>0</v>
      </c>
      <c r="F18">
        <v>106</v>
      </c>
    </row>
    <row r="19" spans="1:6" x14ac:dyDescent="0.2">
      <c r="A19" t="s">
        <v>97</v>
      </c>
      <c r="B19">
        <v>34</v>
      </c>
      <c r="C19" s="1">
        <v>91</v>
      </c>
      <c r="D19">
        <v>47</v>
      </c>
      <c r="E19">
        <v>1</v>
      </c>
      <c r="F19">
        <v>80</v>
      </c>
    </row>
    <row r="20" spans="1:6" x14ac:dyDescent="0.2">
      <c r="A20" t="s">
        <v>96</v>
      </c>
      <c r="B20">
        <v>25</v>
      </c>
      <c r="C20" s="1">
        <v>68.333333333333329</v>
      </c>
      <c r="D20">
        <v>60</v>
      </c>
      <c r="E20">
        <v>0</v>
      </c>
      <c r="F20">
        <v>34</v>
      </c>
    </row>
    <row r="21" spans="1:6" x14ac:dyDescent="0.2">
      <c r="A21" t="s">
        <v>95</v>
      </c>
      <c r="B21">
        <v>51</v>
      </c>
      <c r="C21" s="1">
        <v>90.666666666666671</v>
      </c>
      <c r="D21">
        <v>30</v>
      </c>
      <c r="E21">
        <v>0</v>
      </c>
      <c r="F21">
        <v>113</v>
      </c>
    </row>
    <row r="22" spans="1:6" x14ac:dyDescent="0.2">
      <c r="A22" t="s">
        <v>94</v>
      </c>
      <c r="B22">
        <v>234</v>
      </c>
      <c r="C22" s="1">
        <v>165</v>
      </c>
      <c r="D22">
        <v>111</v>
      </c>
      <c r="E22">
        <v>0</v>
      </c>
      <c r="F22">
        <v>298</v>
      </c>
    </row>
    <row r="23" spans="1:6" x14ac:dyDescent="0.2">
      <c r="A23" t="s">
        <v>93</v>
      </c>
      <c r="B23">
        <v>36</v>
      </c>
      <c r="C23" s="1">
        <v>88.666666666666671</v>
      </c>
      <c r="D23">
        <v>31</v>
      </c>
      <c r="E23">
        <v>2</v>
      </c>
      <c r="F23">
        <v>97</v>
      </c>
    </row>
    <row r="24" spans="1:6" x14ac:dyDescent="0.2">
      <c r="A24" t="s">
        <v>92</v>
      </c>
      <c r="B24">
        <v>503</v>
      </c>
      <c r="C24" s="1">
        <v>320.33333333333331</v>
      </c>
      <c r="D24">
        <v>569</v>
      </c>
      <c r="E24">
        <v>0</v>
      </c>
      <c r="F24">
        <v>509</v>
      </c>
    </row>
    <row r="25" spans="1:6" x14ac:dyDescent="0.2">
      <c r="A25" t="s">
        <v>91</v>
      </c>
      <c r="B25">
        <v>232</v>
      </c>
      <c r="C25" s="1">
        <v>78</v>
      </c>
      <c r="D25">
        <v>43</v>
      </c>
      <c r="E25">
        <v>1</v>
      </c>
      <c r="F25">
        <v>273</v>
      </c>
    </row>
    <row r="26" spans="1:6" x14ac:dyDescent="0.2">
      <c r="A26" t="s">
        <v>90</v>
      </c>
      <c r="B26">
        <v>477</v>
      </c>
      <c r="C26" s="1">
        <v>328</v>
      </c>
      <c r="D26">
        <v>353</v>
      </c>
      <c r="E26">
        <v>0</v>
      </c>
      <c r="F26">
        <v>482</v>
      </c>
    </row>
    <row r="27" spans="1:6" x14ac:dyDescent="0.2">
      <c r="A27" t="s">
        <v>89</v>
      </c>
      <c r="B27">
        <v>51</v>
      </c>
      <c r="C27" s="1">
        <v>142</v>
      </c>
      <c r="D27">
        <v>7</v>
      </c>
      <c r="E27">
        <v>0</v>
      </c>
      <c r="F27">
        <v>188</v>
      </c>
    </row>
    <row r="28" spans="1:6" x14ac:dyDescent="0.2">
      <c r="A28" t="s">
        <v>88</v>
      </c>
      <c r="B28">
        <v>36</v>
      </c>
      <c r="C28" s="1">
        <v>64</v>
      </c>
      <c r="D28">
        <v>37</v>
      </c>
      <c r="E28">
        <v>1</v>
      </c>
      <c r="F28">
        <v>65</v>
      </c>
    </row>
    <row r="29" spans="1:6" x14ac:dyDescent="0.2">
      <c r="A29" t="s">
        <v>87</v>
      </c>
      <c r="B29">
        <v>205</v>
      </c>
      <c r="C29" s="1">
        <v>155.66666666666666</v>
      </c>
      <c r="D29">
        <v>62</v>
      </c>
      <c r="E29">
        <v>0</v>
      </c>
      <c r="F29">
        <v>303</v>
      </c>
    </row>
    <row r="30" spans="1:6" x14ac:dyDescent="0.2">
      <c r="A30" t="s">
        <v>86</v>
      </c>
      <c r="B30">
        <v>292</v>
      </c>
      <c r="C30" s="1">
        <v>163.66666666666666</v>
      </c>
      <c r="D30">
        <v>36</v>
      </c>
      <c r="E30">
        <v>0</v>
      </c>
      <c r="F30">
        <v>434</v>
      </c>
    </row>
    <row r="31" spans="1:6" x14ac:dyDescent="0.2">
      <c r="A31" t="s">
        <v>85</v>
      </c>
      <c r="B31">
        <v>77</v>
      </c>
      <c r="C31" s="1">
        <v>128.66666666666666</v>
      </c>
      <c r="D31">
        <v>83</v>
      </c>
      <c r="E31">
        <v>1</v>
      </c>
      <c r="F31">
        <v>125</v>
      </c>
    </row>
    <row r="32" spans="1:6" x14ac:dyDescent="0.2">
      <c r="A32" t="s">
        <v>84</v>
      </c>
      <c r="B32">
        <v>104</v>
      </c>
      <c r="C32" s="1">
        <v>52.333333333333336</v>
      </c>
      <c r="D32">
        <v>17</v>
      </c>
      <c r="E32">
        <v>0</v>
      </c>
      <c r="F32">
        <v>141</v>
      </c>
    </row>
    <row r="33" spans="1:6" x14ac:dyDescent="0.2">
      <c r="A33" t="s">
        <v>83</v>
      </c>
      <c r="B33">
        <v>159</v>
      </c>
      <c r="C33" s="1">
        <v>133.33333333333334</v>
      </c>
      <c r="D33">
        <v>135</v>
      </c>
      <c r="E33">
        <v>0</v>
      </c>
      <c r="F33">
        <v>161</v>
      </c>
    </row>
    <row r="34" spans="1:6" x14ac:dyDescent="0.2">
      <c r="A34" t="s">
        <v>82</v>
      </c>
      <c r="B34">
        <v>91</v>
      </c>
      <c r="C34" s="1">
        <v>117</v>
      </c>
      <c r="D34">
        <v>131</v>
      </c>
      <c r="E34">
        <v>0</v>
      </c>
      <c r="F34">
        <v>92</v>
      </c>
    </row>
    <row r="35" spans="1:6" x14ac:dyDescent="0.2">
      <c r="A35" t="s">
        <v>81</v>
      </c>
      <c r="B35">
        <v>36</v>
      </c>
      <c r="C35" s="1">
        <v>87</v>
      </c>
      <c r="D35">
        <v>25</v>
      </c>
      <c r="E35">
        <v>1</v>
      </c>
      <c r="F35">
        <v>100</v>
      </c>
    </row>
    <row r="36" spans="1:6" x14ac:dyDescent="0.2">
      <c r="A36" t="s">
        <v>80</v>
      </c>
      <c r="B36">
        <v>39</v>
      </c>
      <c r="C36" s="1">
        <v>86</v>
      </c>
      <c r="D36">
        <v>196</v>
      </c>
      <c r="E36">
        <v>0</v>
      </c>
      <c r="F36">
        <v>40</v>
      </c>
    </row>
    <row r="37" spans="1:6" x14ac:dyDescent="0.2">
      <c r="A37" t="s">
        <v>79</v>
      </c>
      <c r="B37">
        <v>47</v>
      </c>
      <c r="C37" s="1">
        <v>122</v>
      </c>
      <c r="D37">
        <v>69</v>
      </c>
      <c r="E37">
        <v>1</v>
      </c>
      <c r="F37">
        <v>102</v>
      </c>
    </row>
    <row r="38" spans="1:6" x14ac:dyDescent="0.2">
      <c r="A38" t="s">
        <v>78</v>
      </c>
      <c r="B38">
        <v>163</v>
      </c>
      <c r="C38" s="1">
        <v>104</v>
      </c>
      <c r="D38">
        <v>136</v>
      </c>
      <c r="E38">
        <v>2</v>
      </c>
      <c r="F38">
        <v>167</v>
      </c>
    </row>
    <row r="39" spans="1:6" x14ac:dyDescent="0.2">
      <c r="A39" t="s">
        <v>77</v>
      </c>
      <c r="B39">
        <v>139</v>
      </c>
      <c r="C39" s="1">
        <v>98.333333333333329</v>
      </c>
      <c r="D39">
        <v>119</v>
      </c>
      <c r="E39">
        <v>1</v>
      </c>
      <c r="F39">
        <v>142</v>
      </c>
    </row>
    <row r="40" spans="1:6" x14ac:dyDescent="0.2">
      <c r="A40" t="s">
        <v>76</v>
      </c>
      <c r="B40">
        <v>45</v>
      </c>
      <c r="C40" s="1">
        <v>99.333333333333329</v>
      </c>
      <c r="D40">
        <v>48</v>
      </c>
      <c r="E40">
        <v>0</v>
      </c>
      <c r="F40">
        <v>98</v>
      </c>
    </row>
    <row r="41" spans="1:6" x14ac:dyDescent="0.2">
      <c r="A41" t="s">
        <v>75</v>
      </c>
      <c r="B41">
        <v>43</v>
      </c>
      <c r="C41" s="1">
        <v>107</v>
      </c>
      <c r="D41">
        <v>65</v>
      </c>
      <c r="E41">
        <v>0</v>
      </c>
      <c r="F41">
        <v>86</v>
      </c>
    </row>
    <row r="42" spans="1:6" x14ac:dyDescent="0.2">
      <c r="A42" t="s">
        <v>74</v>
      </c>
      <c r="B42">
        <v>33</v>
      </c>
      <c r="C42" s="1">
        <v>80.666666666666671</v>
      </c>
      <c r="D42">
        <v>9</v>
      </c>
      <c r="E42">
        <v>0</v>
      </c>
      <c r="F42">
        <v>106</v>
      </c>
    </row>
    <row r="43" spans="1:6" x14ac:dyDescent="0.2">
      <c r="A43" t="s">
        <v>73</v>
      </c>
      <c r="B43">
        <v>43</v>
      </c>
      <c r="C43" s="1">
        <v>108.66666666666667</v>
      </c>
      <c r="D43">
        <v>147</v>
      </c>
      <c r="E43">
        <v>0</v>
      </c>
      <c r="F43">
        <v>44</v>
      </c>
    </row>
    <row r="44" spans="1:6" x14ac:dyDescent="0.2">
      <c r="A44" t="s">
        <v>72</v>
      </c>
      <c r="B44">
        <v>188</v>
      </c>
      <c r="C44" s="1">
        <v>0</v>
      </c>
      <c r="D44">
        <v>170</v>
      </c>
      <c r="E44">
        <v>0</v>
      </c>
      <c r="F44">
        <v>25</v>
      </c>
    </row>
    <row r="45" spans="1:6" x14ac:dyDescent="0.2">
      <c r="A45" t="s">
        <v>71</v>
      </c>
      <c r="B45">
        <v>59</v>
      </c>
      <c r="C45" s="1">
        <v>133</v>
      </c>
      <c r="D45">
        <v>33</v>
      </c>
      <c r="E45">
        <v>0</v>
      </c>
      <c r="F45">
        <v>161</v>
      </c>
    </row>
    <row r="46" spans="1:6" x14ac:dyDescent="0.2">
      <c r="A46" t="s">
        <v>70</v>
      </c>
      <c r="B46">
        <v>109</v>
      </c>
      <c r="C46" s="1">
        <v>214.33333333333334</v>
      </c>
      <c r="D46">
        <v>85</v>
      </c>
      <c r="E46">
        <v>3</v>
      </c>
      <c r="F46">
        <v>244</v>
      </c>
    </row>
    <row r="47" spans="1:6" x14ac:dyDescent="0.2">
      <c r="A47" t="s">
        <v>69</v>
      </c>
      <c r="B47">
        <v>116</v>
      </c>
      <c r="C47" s="1">
        <v>79.666666666666671</v>
      </c>
      <c r="D47">
        <v>217</v>
      </c>
      <c r="E47">
        <v>0</v>
      </c>
      <c r="F47">
        <v>118</v>
      </c>
    </row>
    <row r="48" spans="1:6" x14ac:dyDescent="0.2">
      <c r="A48" t="s">
        <v>68</v>
      </c>
      <c r="B48">
        <v>117</v>
      </c>
      <c r="C48" s="1">
        <v>74.333333333333329</v>
      </c>
      <c r="D48">
        <v>289</v>
      </c>
      <c r="E48">
        <v>1</v>
      </c>
      <c r="F48">
        <v>120</v>
      </c>
    </row>
    <row r="49" spans="1:6" x14ac:dyDescent="0.2">
      <c r="A49" t="s">
        <v>67</v>
      </c>
      <c r="B49">
        <v>183</v>
      </c>
      <c r="C49" s="1">
        <v>119.33333333333333</v>
      </c>
      <c r="D49">
        <v>138</v>
      </c>
      <c r="E49">
        <v>0</v>
      </c>
      <c r="F49">
        <v>185</v>
      </c>
    </row>
    <row r="50" spans="1:6" x14ac:dyDescent="0.2">
      <c r="A50" t="s">
        <v>66</v>
      </c>
      <c r="B50">
        <v>35</v>
      </c>
      <c r="C50" s="1">
        <v>100.66666666666667</v>
      </c>
      <c r="D50">
        <v>22</v>
      </c>
      <c r="E50">
        <v>2</v>
      </c>
      <c r="F50">
        <v>117</v>
      </c>
    </row>
    <row r="51" spans="1:6" x14ac:dyDescent="0.2">
      <c r="A51" t="s">
        <v>65</v>
      </c>
      <c r="B51">
        <v>53</v>
      </c>
      <c r="C51" s="1">
        <v>108.66666666666667</v>
      </c>
      <c r="D51">
        <v>78</v>
      </c>
      <c r="E51">
        <v>1</v>
      </c>
      <c r="F51">
        <v>86</v>
      </c>
    </row>
    <row r="52" spans="1:6" x14ac:dyDescent="0.2">
      <c r="A52" t="s">
        <v>64</v>
      </c>
      <c r="B52">
        <v>52</v>
      </c>
      <c r="C52" s="1">
        <v>111.66666666666667</v>
      </c>
      <c r="D52">
        <v>60</v>
      </c>
      <c r="E52">
        <v>0</v>
      </c>
      <c r="F52">
        <v>105</v>
      </c>
    </row>
    <row r="53" spans="1:6" x14ac:dyDescent="0.2">
      <c r="A53" t="s">
        <v>63</v>
      </c>
      <c r="B53">
        <v>40</v>
      </c>
      <c r="C53" s="1">
        <v>88.666666666666671</v>
      </c>
      <c r="D53">
        <v>56</v>
      </c>
      <c r="E53">
        <v>2</v>
      </c>
      <c r="F53">
        <v>76</v>
      </c>
    </row>
    <row r="54" spans="1:6" x14ac:dyDescent="0.2">
      <c r="A54" t="s">
        <v>62</v>
      </c>
      <c r="B54">
        <v>72</v>
      </c>
      <c r="C54" s="1">
        <v>47</v>
      </c>
      <c r="D54">
        <v>334</v>
      </c>
      <c r="E54">
        <v>5</v>
      </c>
      <c r="F54">
        <v>78</v>
      </c>
    </row>
    <row r="55" spans="1:6" x14ac:dyDescent="0.2">
      <c r="A55" t="s">
        <v>61</v>
      </c>
      <c r="B55">
        <v>139</v>
      </c>
      <c r="C55" s="1">
        <v>265.33333333333331</v>
      </c>
      <c r="D55">
        <v>3</v>
      </c>
      <c r="E55">
        <v>1</v>
      </c>
      <c r="F55">
        <v>407</v>
      </c>
    </row>
    <row r="56" spans="1:6" x14ac:dyDescent="0.2">
      <c r="A56" t="s">
        <v>60</v>
      </c>
      <c r="B56">
        <v>42</v>
      </c>
      <c r="C56" s="1">
        <v>108.33333333333333</v>
      </c>
      <c r="D56">
        <v>9</v>
      </c>
      <c r="E56">
        <v>0</v>
      </c>
      <c r="F56">
        <v>143</v>
      </c>
    </row>
    <row r="57" spans="1:6" x14ac:dyDescent="0.2">
      <c r="A57" t="s">
        <v>59</v>
      </c>
      <c r="B57">
        <v>30</v>
      </c>
      <c r="C57" s="1">
        <v>98</v>
      </c>
      <c r="D57">
        <v>36</v>
      </c>
      <c r="E57">
        <v>1</v>
      </c>
      <c r="F57">
        <v>94</v>
      </c>
    </row>
    <row r="58" spans="1:6" x14ac:dyDescent="0.2">
      <c r="A58" t="s">
        <v>58</v>
      </c>
      <c r="B58">
        <v>33</v>
      </c>
      <c r="C58" s="1">
        <v>110.66666666666667</v>
      </c>
      <c r="D58">
        <v>165</v>
      </c>
      <c r="E58">
        <v>0</v>
      </c>
      <c r="F58">
        <v>35</v>
      </c>
    </row>
    <row r="59" spans="1:6" x14ac:dyDescent="0.2">
      <c r="A59" t="s">
        <v>57</v>
      </c>
      <c r="B59">
        <v>55</v>
      </c>
      <c r="C59" s="1">
        <v>121.66666666666667</v>
      </c>
      <c r="D59">
        <v>272</v>
      </c>
      <c r="E59">
        <v>0</v>
      </c>
      <c r="F59">
        <v>56</v>
      </c>
    </row>
    <row r="60" spans="1:6" x14ac:dyDescent="0.2">
      <c r="A60" t="s">
        <v>56</v>
      </c>
      <c r="B60">
        <v>89</v>
      </c>
      <c r="C60" s="1">
        <v>132.33333333333334</v>
      </c>
      <c r="D60">
        <v>92</v>
      </c>
      <c r="E60">
        <v>5</v>
      </c>
      <c r="F60">
        <v>136</v>
      </c>
    </row>
    <row r="61" spans="1:6" x14ac:dyDescent="0.2">
      <c r="A61" t="s">
        <v>55</v>
      </c>
      <c r="B61">
        <v>61</v>
      </c>
      <c r="C61" s="1">
        <v>132.66666666666666</v>
      </c>
      <c r="D61">
        <v>48</v>
      </c>
      <c r="E61">
        <v>0</v>
      </c>
      <c r="F61">
        <v>148</v>
      </c>
    </row>
    <row r="62" spans="1:6" x14ac:dyDescent="0.2">
      <c r="A62" t="s">
        <v>54</v>
      </c>
      <c r="B62">
        <v>66</v>
      </c>
      <c r="C62" s="1">
        <v>76</v>
      </c>
      <c r="D62">
        <v>248</v>
      </c>
      <c r="E62">
        <v>0</v>
      </c>
      <c r="F62">
        <v>66</v>
      </c>
    </row>
    <row r="63" spans="1:6" x14ac:dyDescent="0.2">
      <c r="A63" t="s">
        <v>53</v>
      </c>
      <c r="B63">
        <v>248</v>
      </c>
      <c r="C63" s="1">
        <v>106.33333333333333</v>
      </c>
      <c r="D63">
        <v>25</v>
      </c>
      <c r="E63">
        <v>0</v>
      </c>
      <c r="F63">
        <v>333</v>
      </c>
    </row>
    <row r="64" spans="1:6" x14ac:dyDescent="0.2">
      <c r="A64" t="s">
        <v>52</v>
      </c>
      <c r="B64">
        <v>38</v>
      </c>
      <c r="C64" s="1">
        <v>63</v>
      </c>
      <c r="D64">
        <v>52</v>
      </c>
      <c r="E64">
        <v>1</v>
      </c>
      <c r="F64">
        <v>51</v>
      </c>
    </row>
    <row r="65" spans="1:6" x14ac:dyDescent="0.2">
      <c r="A65" t="s">
        <v>51</v>
      </c>
      <c r="B65">
        <v>66</v>
      </c>
      <c r="C65" s="1">
        <v>116</v>
      </c>
      <c r="D65">
        <v>36</v>
      </c>
      <c r="E65">
        <v>5</v>
      </c>
      <c r="F65">
        <v>153</v>
      </c>
    </row>
    <row r="66" spans="1:6" x14ac:dyDescent="0.2">
      <c r="A66" t="s">
        <v>50</v>
      </c>
      <c r="B66">
        <v>66</v>
      </c>
      <c r="C66" s="1">
        <v>132.66666666666666</v>
      </c>
      <c r="D66">
        <v>181</v>
      </c>
      <c r="E66">
        <v>0</v>
      </c>
      <c r="F66">
        <v>67</v>
      </c>
    </row>
    <row r="67" spans="1:6" x14ac:dyDescent="0.2">
      <c r="A67" t="s">
        <v>49</v>
      </c>
      <c r="B67">
        <v>64</v>
      </c>
      <c r="C67" s="1">
        <v>131.66666666666666</v>
      </c>
      <c r="D67">
        <v>31</v>
      </c>
      <c r="E67">
        <v>1</v>
      </c>
      <c r="F67">
        <v>168</v>
      </c>
    </row>
    <row r="68" spans="1:6" x14ac:dyDescent="0.2">
      <c r="A68" t="s">
        <v>48</v>
      </c>
      <c r="B68">
        <v>91</v>
      </c>
      <c r="C68" s="1">
        <v>54</v>
      </c>
      <c r="D68">
        <v>185</v>
      </c>
      <c r="E68">
        <v>3</v>
      </c>
      <c r="F68">
        <v>95</v>
      </c>
    </row>
    <row r="69" spans="1:6" x14ac:dyDescent="0.2">
      <c r="A69" t="s">
        <v>47</v>
      </c>
      <c r="B69">
        <v>195</v>
      </c>
      <c r="C69" s="1">
        <v>152</v>
      </c>
      <c r="D69">
        <v>709</v>
      </c>
      <c r="E69">
        <v>0</v>
      </c>
      <c r="F69">
        <v>197</v>
      </c>
    </row>
    <row r="70" spans="1:6" x14ac:dyDescent="0.2">
      <c r="A70" t="s">
        <v>46</v>
      </c>
      <c r="B70">
        <v>46</v>
      </c>
      <c r="C70" s="1">
        <v>113</v>
      </c>
      <c r="D70">
        <v>73</v>
      </c>
      <c r="E70">
        <v>1</v>
      </c>
      <c r="F70">
        <v>88</v>
      </c>
    </row>
    <row r="71" spans="1:6" x14ac:dyDescent="0.2">
      <c r="A71" t="s">
        <v>45</v>
      </c>
      <c r="B71">
        <v>41</v>
      </c>
      <c r="C71" s="1">
        <v>84.666666666666671</v>
      </c>
      <c r="D71">
        <v>34</v>
      </c>
      <c r="E71">
        <v>0</v>
      </c>
      <c r="F71">
        <v>93</v>
      </c>
    </row>
    <row r="72" spans="1:6" x14ac:dyDescent="0.2">
      <c r="A72" t="s">
        <v>44</v>
      </c>
      <c r="B72">
        <v>97</v>
      </c>
      <c r="C72" s="1">
        <v>175.33333333333334</v>
      </c>
      <c r="D72">
        <v>312</v>
      </c>
      <c r="E72">
        <v>0</v>
      </c>
      <c r="F72">
        <v>98</v>
      </c>
    </row>
    <row r="73" spans="1:6" x14ac:dyDescent="0.2">
      <c r="A73" t="s">
        <v>43</v>
      </c>
      <c r="B73">
        <v>46</v>
      </c>
      <c r="C73" s="1">
        <v>99.333333333333329</v>
      </c>
      <c r="D73">
        <v>45</v>
      </c>
      <c r="E73">
        <v>0</v>
      </c>
      <c r="F73">
        <v>102</v>
      </c>
    </row>
    <row r="74" spans="1:6" x14ac:dyDescent="0.2">
      <c r="A74" t="s">
        <v>42</v>
      </c>
      <c r="B74">
        <v>33</v>
      </c>
      <c r="C74" s="1">
        <v>65.333333333333329</v>
      </c>
      <c r="D74">
        <v>55</v>
      </c>
      <c r="E74">
        <v>1</v>
      </c>
      <c r="F74">
        <v>45</v>
      </c>
    </row>
    <row r="75" spans="1:6" x14ac:dyDescent="0.2">
      <c r="A75" t="s">
        <v>41</v>
      </c>
      <c r="B75">
        <v>148</v>
      </c>
      <c r="C75" s="1">
        <v>196.66666666666666</v>
      </c>
      <c r="D75">
        <v>113</v>
      </c>
      <c r="E75">
        <v>0</v>
      </c>
      <c r="F75">
        <v>234</v>
      </c>
    </row>
    <row r="76" spans="1:6" x14ac:dyDescent="0.2">
      <c r="A76" t="s">
        <v>40</v>
      </c>
      <c r="B76">
        <v>52</v>
      </c>
      <c r="C76" s="1">
        <v>114.66666666666667</v>
      </c>
      <c r="D76">
        <v>12</v>
      </c>
      <c r="E76">
        <v>1</v>
      </c>
      <c r="F76">
        <v>158</v>
      </c>
    </row>
    <row r="77" spans="1:6" x14ac:dyDescent="0.2">
      <c r="A77" t="s">
        <v>39</v>
      </c>
      <c r="B77">
        <v>32</v>
      </c>
      <c r="C77" s="1">
        <v>97.333333333333329</v>
      </c>
      <c r="D77">
        <v>130</v>
      </c>
      <c r="E77">
        <v>0</v>
      </c>
      <c r="F77">
        <v>33</v>
      </c>
    </row>
    <row r="78" spans="1:6" x14ac:dyDescent="0.2">
      <c r="A78" t="s">
        <v>38</v>
      </c>
      <c r="B78">
        <v>0</v>
      </c>
      <c r="C78" s="1">
        <v>74</v>
      </c>
      <c r="D78">
        <v>1</v>
      </c>
      <c r="E78">
        <v>0</v>
      </c>
      <c r="F78">
        <v>74</v>
      </c>
    </row>
    <row r="79" spans="1:6" x14ac:dyDescent="0.2">
      <c r="A79" t="s">
        <v>37</v>
      </c>
      <c r="B79">
        <v>81</v>
      </c>
      <c r="C79" s="1">
        <v>57.666666666666664</v>
      </c>
      <c r="D79">
        <v>56</v>
      </c>
      <c r="E79">
        <v>0</v>
      </c>
      <c r="F79">
        <v>84</v>
      </c>
    </row>
    <row r="80" spans="1:6" x14ac:dyDescent="0.2">
      <c r="A80" t="s">
        <v>36</v>
      </c>
      <c r="B80">
        <v>39</v>
      </c>
      <c r="C80" s="1">
        <v>83.333333333333329</v>
      </c>
      <c r="D80">
        <v>27</v>
      </c>
      <c r="E80">
        <v>3</v>
      </c>
      <c r="F80">
        <v>100</v>
      </c>
    </row>
    <row r="81" spans="1:6" x14ac:dyDescent="0.2">
      <c r="A81" t="s">
        <v>35</v>
      </c>
      <c r="B81">
        <v>61</v>
      </c>
      <c r="C81" s="1">
        <v>155.66666666666666</v>
      </c>
      <c r="D81">
        <v>71</v>
      </c>
      <c r="E81">
        <v>0</v>
      </c>
      <c r="F81">
        <v>148</v>
      </c>
    </row>
    <row r="82" spans="1:6" x14ac:dyDescent="0.2">
      <c r="A82" t="s">
        <v>34</v>
      </c>
      <c r="B82">
        <v>47</v>
      </c>
      <c r="C82" s="1">
        <v>103.33333333333333</v>
      </c>
      <c r="D82">
        <v>40</v>
      </c>
      <c r="E82">
        <v>0</v>
      </c>
      <c r="F82">
        <v>112</v>
      </c>
    </row>
    <row r="83" spans="1:6" x14ac:dyDescent="0.2">
      <c r="A83" t="s">
        <v>33</v>
      </c>
      <c r="B83">
        <v>59</v>
      </c>
      <c r="C83" s="1">
        <v>155.33333333333334</v>
      </c>
      <c r="D83">
        <v>282</v>
      </c>
      <c r="E83">
        <v>3</v>
      </c>
      <c r="F83">
        <v>63</v>
      </c>
    </row>
    <row r="84" spans="1:6" x14ac:dyDescent="0.2">
      <c r="A84" t="s">
        <v>32</v>
      </c>
      <c r="B84">
        <v>12</v>
      </c>
      <c r="C84" s="1">
        <v>16.333333333333332</v>
      </c>
      <c r="D84">
        <v>13</v>
      </c>
      <c r="E84">
        <v>1</v>
      </c>
      <c r="F84">
        <v>25</v>
      </c>
    </row>
    <row r="85" spans="1:6" x14ac:dyDescent="0.2">
      <c r="A85" t="s">
        <v>31</v>
      </c>
      <c r="B85">
        <v>95</v>
      </c>
      <c r="C85" s="1">
        <v>50.333333333333336</v>
      </c>
      <c r="D85">
        <v>284</v>
      </c>
      <c r="E85">
        <v>0</v>
      </c>
      <c r="F85">
        <v>96</v>
      </c>
    </row>
    <row r="86" spans="1:6" x14ac:dyDescent="0.2">
      <c r="A86" t="s">
        <v>30</v>
      </c>
      <c r="B86">
        <v>325</v>
      </c>
      <c r="C86" s="1">
        <v>152</v>
      </c>
      <c r="D86">
        <v>7</v>
      </c>
      <c r="E86">
        <v>0</v>
      </c>
      <c r="F86">
        <v>477</v>
      </c>
    </row>
    <row r="87" spans="1:6" x14ac:dyDescent="0.2">
      <c r="A87" t="s">
        <v>29</v>
      </c>
      <c r="B87">
        <v>154</v>
      </c>
      <c r="C87" s="1">
        <v>123</v>
      </c>
      <c r="D87">
        <v>65</v>
      </c>
      <c r="E87">
        <v>5</v>
      </c>
      <c r="F87">
        <v>220</v>
      </c>
    </row>
    <row r="88" spans="1:6" x14ac:dyDescent="0.2">
      <c r="A88" t="s">
        <v>28</v>
      </c>
      <c r="B88">
        <v>24</v>
      </c>
      <c r="C88" s="1">
        <v>51.666666666666664</v>
      </c>
      <c r="D88">
        <v>29</v>
      </c>
      <c r="E88">
        <v>1</v>
      </c>
      <c r="F88">
        <v>49</v>
      </c>
    </row>
    <row r="89" spans="1:6" x14ac:dyDescent="0.2">
      <c r="A89" t="s">
        <v>27</v>
      </c>
      <c r="B89">
        <v>30</v>
      </c>
      <c r="C89" s="1">
        <v>80.666666666666671</v>
      </c>
      <c r="D89">
        <v>97</v>
      </c>
      <c r="E89">
        <v>1</v>
      </c>
      <c r="F89">
        <v>32</v>
      </c>
    </row>
    <row r="90" spans="1:6" x14ac:dyDescent="0.2">
      <c r="A90" t="s">
        <v>26</v>
      </c>
      <c r="B90">
        <v>142</v>
      </c>
      <c r="C90" s="1">
        <v>143.66666666666666</v>
      </c>
      <c r="D90">
        <v>76</v>
      </c>
      <c r="E90">
        <v>0</v>
      </c>
      <c r="F90">
        <v>212</v>
      </c>
    </row>
    <row r="91" spans="1:6" x14ac:dyDescent="0.2">
      <c r="A91" t="s">
        <v>25</v>
      </c>
      <c r="B91">
        <v>40</v>
      </c>
      <c r="C91" s="1">
        <v>92.333333333333329</v>
      </c>
      <c r="D91">
        <v>45</v>
      </c>
      <c r="E91">
        <v>0</v>
      </c>
      <c r="F91">
        <v>89</v>
      </c>
    </row>
    <row r="92" spans="1:6" x14ac:dyDescent="0.2">
      <c r="A92" t="s">
        <v>24</v>
      </c>
      <c r="B92">
        <v>48</v>
      </c>
      <c r="C92" s="1">
        <v>115.33333333333333</v>
      </c>
      <c r="D92">
        <v>44</v>
      </c>
      <c r="E92">
        <v>0</v>
      </c>
      <c r="F92">
        <v>121</v>
      </c>
    </row>
    <row r="93" spans="1:6" x14ac:dyDescent="0.2">
      <c r="A93" t="s">
        <v>23</v>
      </c>
      <c r="B93">
        <v>61</v>
      </c>
      <c r="C93" s="1">
        <v>104</v>
      </c>
      <c r="D93">
        <v>80</v>
      </c>
      <c r="E93">
        <v>1</v>
      </c>
      <c r="F93">
        <v>87</v>
      </c>
    </row>
    <row r="94" spans="1:6" x14ac:dyDescent="0.2">
      <c r="A94" t="s">
        <v>22</v>
      </c>
      <c r="B94">
        <v>41</v>
      </c>
      <c r="C94" s="1">
        <v>74.666666666666671</v>
      </c>
      <c r="D94">
        <v>42</v>
      </c>
      <c r="E94">
        <v>0</v>
      </c>
      <c r="F94">
        <v>75</v>
      </c>
    </row>
    <row r="95" spans="1:6" x14ac:dyDescent="0.2">
      <c r="A95" t="s">
        <v>21</v>
      </c>
      <c r="B95">
        <v>29</v>
      </c>
      <c r="C95" s="1">
        <v>75.666666666666671</v>
      </c>
      <c r="D95">
        <v>34</v>
      </c>
      <c r="E95">
        <v>0</v>
      </c>
      <c r="F95">
        <v>72</v>
      </c>
    </row>
    <row r="96" spans="1:6" x14ac:dyDescent="0.2">
      <c r="A96" t="s">
        <v>20</v>
      </c>
      <c r="B96">
        <v>122</v>
      </c>
      <c r="C96" s="1">
        <v>59</v>
      </c>
      <c r="D96">
        <v>86</v>
      </c>
      <c r="E96">
        <v>0</v>
      </c>
      <c r="F96">
        <v>124</v>
      </c>
    </row>
    <row r="97" spans="1:6" x14ac:dyDescent="0.2">
      <c r="A97" t="s">
        <v>19</v>
      </c>
      <c r="B97">
        <v>59</v>
      </c>
      <c r="C97" s="1">
        <v>123</v>
      </c>
      <c r="D97">
        <v>76</v>
      </c>
      <c r="E97">
        <v>1</v>
      </c>
      <c r="F97">
        <v>109</v>
      </c>
    </row>
    <row r="98" spans="1:6" x14ac:dyDescent="0.2">
      <c r="A98" t="s">
        <v>18</v>
      </c>
      <c r="B98">
        <v>83</v>
      </c>
      <c r="C98" s="1">
        <v>137.66666666666666</v>
      </c>
      <c r="D98">
        <v>68</v>
      </c>
      <c r="E98">
        <v>0</v>
      </c>
      <c r="F98">
        <v>155</v>
      </c>
    </row>
    <row r="99" spans="1:6" x14ac:dyDescent="0.2">
      <c r="A99" t="s">
        <v>17</v>
      </c>
      <c r="B99">
        <v>187</v>
      </c>
      <c r="C99" s="1">
        <v>101.66666666666667</v>
      </c>
      <c r="D99">
        <v>172</v>
      </c>
      <c r="E99">
        <v>0</v>
      </c>
      <c r="F99">
        <v>189</v>
      </c>
    </row>
    <row r="100" spans="1:6" x14ac:dyDescent="0.2">
      <c r="A100" t="s">
        <v>16</v>
      </c>
      <c r="B100">
        <v>135</v>
      </c>
      <c r="C100" s="1">
        <v>136</v>
      </c>
      <c r="D100">
        <v>84</v>
      </c>
      <c r="E100">
        <v>0</v>
      </c>
      <c r="F100">
        <v>189</v>
      </c>
    </row>
    <row r="101" spans="1:6" x14ac:dyDescent="0.2">
      <c r="A101" t="s">
        <v>15</v>
      </c>
      <c r="B101">
        <v>43</v>
      </c>
      <c r="C101" s="1">
        <v>159.33333333333334</v>
      </c>
      <c r="D101">
        <v>101</v>
      </c>
      <c r="E101">
        <v>4</v>
      </c>
      <c r="F101">
        <v>111</v>
      </c>
    </row>
    <row r="102" spans="1:6" x14ac:dyDescent="0.2">
      <c r="A102" t="s">
        <v>14</v>
      </c>
      <c r="B102">
        <v>37</v>
      </c>
      <c r="C102" s="1">
        <v>101.66666666666667</v>
      </c>
      <c r="D102">
        <v>53</v>
      </c>
      <c r="E102">
        <v>2</v>
      </c>
      <c r="F102">
        <v>89</v>
      </c>
    </row>
    <row r="103" spans="1:6" x14ac:dyDescent="0.2">
      <c r="A103" t="s">
        <v>13</v>
      </c>
      <c r="B103">
        <v>45</v>
      </c>
      <c r="C103" s="1">
        <v>93</v>
      </c>
      <c r="D103">
        <v>121</v>
      </c>
      <c r="E103">
        <v>0</v>
      </c>
      <c r="F103">
        <v>46</v>
      </c>
    </row>
    <row r="104" spans="1:6" x14ac:dyDescent="0.2">
      <c r="A104" t="s">
        <v>12</v>
      </c>
      <c r="B104">
        <v>74</v>
      </c>
      <c r="C104" s="1">
        <v>171.33333333333334</v>
      </c>
      <c r="D104">
        <v>57</v>
      </c>
      <c r="E104">
        <v>0</v>
      </c>
      <c r="F104">
        <v>191</v>
      </c>
    </row>
    <row r="105" spans="1:6" x14ac:dyDescent="0.2">
      <c r="A105" t="s">
        <v>11</v>
      </c>
      <c r="B105">
        <v>78</v>
      </c>
      <c r="C105" s="1">
        <v>160.66666666666666</v>
      </c>
      <c r="D105">
        <v>152</v>
      </c>
      <c r="E105">
        <v>2</v>
      </c>
      <c r="F105">
        <v>90</v>
      </c>
    </row>
    <row r="106" spans="1:6" x14ac:dyDescent="0.2">
      <c r="A106" t="s">
        <v>10</v>
      </c>
      <c r="B106">
        <v>69</v>
      </c>
      <c r="C106" s="1">
        <v>146</v>
      </c>
      <c r="D106">
        <v>35</v>
      </c>
      <c r="E106">
        <v>2</v>
      </c>
      <c r="F106">
        <v>184</v>
      </c>
    </row>
    <row r="107" spans="1:6" x14ac:dyDescent="0.2">
      <c r="A107" t="s">
        <v>9</v>
      </c>
      <c r="B107">
        <v>60</v>
      </c>
      <c r="C107" s="1">
        <v>158.66666666666666</v>
      </c>
      <c r="D107">
        <v>7</v>
      </c>
      <c r="E107">
        <v>0</v>
      </c>
      <c r="F107">
        <v>214</v>
      </c>
    </row>
    <row r="108" spans="1:6" x14ac:dyDescent="0.2">
      <c r="A108" t="s">
        <v>8</v>
      </c>
      <c r="B108">
        <v>50</v>
      </c>
      <c r="C108" s="1">
        <v>91.333333333333329</v>
      </c>
      <c r="D108">
        <v>26</v>
      </c>
      <c r="E108">
        <v>1</v>
      </c>
      <c r="F108">
        <v>118</v>
      </c>
    </row>
    <row r="109" spans="1:6" x14ac:dyDescent="0.2">
      <c r="A109" t="s">
        <v>7</v>
      </c>
      <c r="B109">
        <v>89</v>
      </c>
      <c r="C109" s="1">
        <v>108.33333333333333</v>
      </c>
      <c r="D109">
        <v>56</v>
      </c>
      <c r="E109">
        <v>3</v>
      </c>
      <c r="F109">
        <v>146</v>
      </c>
    </row>
    <row r="110" spans="1:6" x14ac:dyDescent="0.2">
      <c r="A110" t="s">
        <v>6</v>
      </c>
      <c r="B110">
        <v>99</v>
      </c>
      <c r="C110" s="1">
        <v>116</v>
      </c>
      <c r="D110">
        <v>173</v>
      </c>
      <c r="E110">
        <v>0</v>
      </c>
      <c r="F110">
        <v>100</v>
      </c>
    </row>
    <row r="111" spans="1:6" x14ac:dyDescent="0.2">
      <c r="A111" t="s">
        <v>5</v>
      </c>
      <c r="B111">
        <v>43</v>
      </c>
      <c r="C111" s="1">
        <v>101</v>
      </c>
      <c r="D111">
        <v>18</v>
      </c>
      <c r="E111">
        <v>0</v>
      </c>
      <c r="F111">
        <v>128</v>
      </c>
    </row>
    <row r="112" spans="1:6" x14ac:dyDescent="0.2">
      <c r="A112" t="s">
        <v>4</v>
      </c>
      <c r="B112">
        <v>62</v>
      </c>
      <c r="C112" s="1">
        <v>93.333333333333329</v>
      </c>
      <c r="D112">
        <v>43</v>
      </c>
      <c r="E112">
        <v>0</v>
      </c>
      <c r="F112">
        <v>114</v>
      </c>
    </row>
    <row r="113" spans="1:6" x14ac:dyDescent="0.2">
      <c r="A113" t="s">
        <v>3</v>
      </c>
      <c r="B113">
        <v>40</v>
      </c>
      <c r="C113" s="1">
        <v>107</v>
      </c>
      <c r="D113">
        <v>78</v>
      </c>
      <c r="E113">
        <v>0</v>
      </c>
      <c r="F113">
        <v>70</v>
      </c>
    </row>
    <row r="114" spans="1:6" x14ac:dyDescent="0.2">
      <c r="A114" t="s">
        <v>2</v>
      </c>
      <c r="B114">
        <v>585</v>
      </c>
      <c r="C114" s="1">
        <v>427.33333333333331</v>
      </c>
      <c r="D114">
        <v>177</v>
      </c>
      <c r="E114">
        <v>0</v>
      </c>
      <c r="F114">
        <v>844</v>
      </c>
    </row>
    <row r="115" spans="1:6" x14ac:dyDescent="0.2">
      <c r="A115" t="s">
        <v>1</v>
      </c>
      <c r="B115">
        <v>197</v>
      </c>
      <c r="C115" s="1">
        <v>96.666666666666671</v>
      </c>
      <c r="D115">
        <v>142</v>
      </c>
      <c r="E115">
        <v>5</v>
      </c>
      <c r="F115">
        <v>208</v>
      </c>
    </row>
    <row r="116" spans="1:6" x14ac:dyDescent="0.2">
      <c r="A116" t="s">
        <v>0</v>
      </c>
      <c r="B116">
        <v>32</v>
      </c>
      <c r="C116" s="1">
        <v>4.333333333333333</v>
      </c>
      <c r="D116">
        <v>1</v>
      </c>
      <c r="E116">
        <v>0</v>
      </c>
      <c r="F116">
        <v>36</v>
      </c>
    </row>
    <row r="118" spans="1:6" x14ac:dyDescent="0.2">
      <c r="A118" t="s">
        <v>119</v>
      </c>
    </row>
    <row r="119" spans="1:6" x14ac:dyDescent="0.2">
      <c r="A119" t="s">
        <v>120</v>
      </c>
    </row>
    <row r="120" spans="1:6" x14ac:dyDescent="0.2">
      <c r="A120" t="s">
        <v>124</v>
      </c>
    </row>
    <row r="121" spans="1:6" x14ac:dyDescent="0.2">
      <c r="A121" t="s">
        <v>121</v>
      </c>
    </row>
  </sheetData>
  <sheetProtection algorithmName="SHA-512" hashValue="wm0y+8qHA2FzW32gc1AXxvmkYIT8LYtqzRCpDKRaInrcv2Pf1xQYVS7xDKRXhHtPT7dKV5/GK07udms+Wai7Cg==" saltValue="ClxmJjyMcUcxEs2O8K5i4w==" spinCount="100000" sheet="1" objects="1" scenarios="1" formatCells="0" formatColumns="0" sort="0"/>
  <autoFilter ref="A1:F116" xr:uid="{44745649-AB95-46D1-834E-3DEA6BB3CB87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2FB42-5423-7248-9006-A297E0C981DF}">
  <dimension ref="A1:V116"/>
  <sheetViews>
    <sheetView tabSelected="1" workbookViewId="0">
      <selection activeCell="N155" sqref="N155"/>
    </sheetView>
  </sheetViews>
  <sheetFormatPr baseColWidth="10" defaultRowHeight="15" x14ac:dyDescent="0.2"/>
  <cols>
    <col min="1" max="1" width="22.83203125" style="2" customWidth="1"/>
    <col min="2" max="4" width="9.1640625" style="2" customWidth="1"/>
    <col min="5" max="5" width="13.5" style="2" customWidth="1"/>
    <col min="6" max="6" width="15" style="9" customWidth="1"/>
    <col min="7" max="7" width="9.1640625" style="2" customWidth="1"/>
    <col min="8" max="8" width="10.83203125" style="2"/>
    <col min="9" max="9" width="12.33203125" style="2" customWidth="1"/>
    <col min="10" max="14" width="8.83203125" style="2" customWidth="1"/>
    <col min="15" max="15" width="10.83203125" style="6" customWidth="1"/>
    <col min="16" max="16" width="10.83203125" style="2"/>
    <col min="17" max="17" width="10.33203125" style="2" customWidth="1"/>
    <col min="18" max="18" width="26.6640625" style="2" customWidth="1"/>
    <col min="19" max="20" width="9.1640625" style="2" customWidth="1"/>
    <col min="21" max="21" width="7.83203125" style="2" customWidth="1"/>
    <col min="22" max="22" width="40" style="2" customWidth="1"/>
    <col min="23" max="16384" width="10.83203125" style="2"/>
  </cols>
  <sheetData>
    <row r="1" spans="1:22" ht="48" x14ac:dyDescent="0.2">
      <c r="A1" s="2" t="s">
        <v>116</v>
      </c>
      <c r="B1" s="14" t="s">
        <v>272</v>
      </c>
      <c r="C1" s="14" t="s">
        <v>117</v>
      </c>
      <c r="D1" s="14" t="s">
        <v>274</v>
      </c>
      <c r="E1" s="2" t="s">
        <v>115</v>
      </c>
      <c r="F1" s="9" t="s">
        <v>122</v>
      </c>
      <c r="G1" s="2" t="s">
        <v>117</v>
      </c>
      <c r="H1" s="2" t="s">
        <v>123</v>
      </c>
      <c r="I1" s="19" t="s">
        <v>118</v>
      </c>
      <c r="J1" s="5" t="s">
        <v>275</v>
      </c>
      <c r="K1" s="4" t="s">
        <v>132</v>
      </c>
      <c r="L1" s="13" t="s">
        <v>273</v>
      </c>
      <c r="M1" s="5" t="s">
        <v>133</v>
      </c>
      <c r="N1" s="4" t="s">
        <v>129</v>
      </c>
      <c r="O1" s="4" t="s">
        <v>125</v>
      </c>
      <c r="P1" s="4" t="s">
        <v>271</v>
      </c>
      <c r="Q1" s="12" t="s">
        <v>131</v>
      </c>
      <c r="R1" s="2" t="s">
        <v>269</v>
      </c>
      <c r="S1" s="10" t="s">
        <v>250</v>
      </c>
      <c r="T1" s="10" t="s">
        <v>130</v>
      </c>
      <c r="U1" s="11" t="s">
        <v>268</v>
      </c>
      <c r="V1" s="10" t="s">
        <v>270</v>
      </c>
    </row>
    <row r="2" spans="1:22" ht="16" x14ac:dyDescent="0.2">
      <c r="A2" s="2" t="s">
        <v>114</v>
      </c>
      <c r="B2" s="15">
        <f t="shared" ref="B2:B33" si="0">T2/S2</f>
        <v>0.75784753363228696</v>
      </c>
      <c r="C2" s="17">
        <f>G2/J2</f>
        <v>0.17110266159695817</v>
      </c>
      <c r="D2" s="17">
        <f>I2/L2</f>
        <v>1.3623853211009174</v>
      </c>
      <c r="E2" s="2">
        <v>20</v>
      </c>
      <c r="F2" s="9">
        <v>67.666666666666671</v>
      </c>
      <c r="G2" s="2">
        <v>15</v>
      </c>
      <c r="H2" s="2">
        <v>0</v>
      </c>
      <c r="I2" s="2">
        <v>99</v>
      </c>
      <c r="J2" s="3">
        <f>E2+F2</f>
        <v>87.666666666666671</v>
      </c>
      <c r="K2" s="3">
        <f t="shared" ref="K2:K33" si="1">I2-J2</f>
        <v>11.333333333333329</v>
      </c>
      <c r="L2" s="3">
        <f>J2-G2</f>
        <v>72.666666666666671</v>
      </c>
      <c r="M2" s="3">
        <f>I2-G2</f>
        <v>84</v>
      </c>
      <c r="N2" s="3">
        <f>L2-M2</f>
        <v>-11.333333333333329</v>
      </c>
      <c r="O2" s="6" t="s">
        <v>126</v>
      </c>
      <c r="P2" s="2">
        <f>E2+F2*3</f>
        <v>223</v>
      </c>
      <c r="Q2" s="2">
        <f>P2-S2</f>
        <v>0</v>
      </c>
      <c r="R2" t="s">
        <v>114</v>
      </c>
      <c r="S2" s="7">
        <v>223</v>
      </c>
      <c r="T2" s="7">
        <v>169</v>
      </c>
      <c r="U2" s="2">
        <f t="shared" ref="U2:U33" si="2">IF(A2=R2, 1,0)</f>
        <v>1</v>
      </c>
      <c r="V2" t="s">
        <v>136</v>
      </c>
    </row>
    <row r="3" spans="1:22" ht="16" x14ac:dyDescent="0.2">
      <c r="A3" s="2" t="s">
        <v>113</v>
      </c>
      <c r="B3" s="15">
        <f t="shared" si="0"/>
        <v>0.58507462686567169</v>
      </c>
      <c r="C3" s="17">
        <f t="shared" ref="C3:C66" si="3">G3/J3</f>
        <v>0.50235849056603776</v>
      </c>
      <c r="D3" s="17">
        <f t="shared" ref="D3:D66" si="4">I3/L3</f>
        <v>1.0236966824644553</v>
      </c>
      <c r="E3" s="2">
        <v>38</v>
      </c>
      <c r="F3" s="9">
        <v>103.33333333333333</v>
      </c>
      <c r="G3" s="2">
        <v>71</v>
      </c>
      <c r="H3" s="2">
        <v>0</v>
      </c>
      <c r="I3" s="2">
        <v>72</v>
      </c>
      <c r="J3" s="3">
        <f t="shared" ref="J3:J11" si="5">E3+F3</f>
        <v>141.33333333333331</v>
      </c>
      <c r="K3" s="3">
        <f t="shared" si="1"/>
        <v>-69.333333333333314</v>
      </c>
      <c r="L3" s="3">
        <f t="shared" ref="L3:L11" si="6">J3-G3</f>
        <v>70.333333333333314</v>
      </c>
      <c r="M3" s="3">
        <f t="shared" ref="M3:M11" si="7">I3-G3</f>
        <v>1</v>
      </c>
      <c r="N3" s="3">
        <f t="shared" ref="N3:N66" si="8">L3-M3</f>
        <v>69.333333333333314</v>
      </c>
      <c r="O3" s="6" t="s">
        <v>126</v>
      </c>
      <c r="P3" s="2">
        <f t="shared" ref="P3:P66" si="9">E3+F3*3</f>
        <v>348</v>
      </c>
      <c r="Q3" s="2">
        <f t="shared" ref="Q3:Q66" si="10">P3-S3</f>
        <v>13</v>
      </c>
      <c r="R3" t="s">
        <v>113</v>
      </c>
      <c r="S3" s="7">
        <v>335</v>
      </c>
      <c r="T3" s="7">
        <v>196</v>
      </c>
      <c r="U3" s="2">
        <f t="shared" si="2"/>
        <v>1</v>
      </c>
      <c r="V3" t="s">
        <v>137</v>
      </c>
    </row>
    <row r="4" spans="1:22" ht="16" x14ac:dyDescent="0.2">
      <c r="A4" s="2" t="s">
        <v>112</v>
      </c>
      <c r="B4" s="15">
        <f t="shared" si="0"/>
        <v>0.82554517133956384</v>
      </c>
      <c r="C4" s="17">
        <f t="shared" si="3"/>
        <v>7.1917808219178078E-2</v>
      </c>
      <c r="D4" s="17">
        <f t="shared" si="4"/>
        <v>1.0627306273062729</v>
      </c>
      <c r="E4" s="2">
        <v>129</v>
      </c>
      <c r="F4" s="9">
        <v>65.666666666666671</v>
      </c>
      <c r="G4" s="2">
        <v>14</v>
      </c>
      <c r="H4" s="2">
        <v>4</v>
      </c>
      <c r="I4" s="2">
        <v>192</v>
      </c>
      <c r="J4" s="3">
        <f t="shared" si="5"/>
        <v>194.66666666666669</v>
      </c>
      <c r="K4" s="3">
        <f t="shared" si="1"/>
        <v>-2.6666666666666856</v>
      </c>
      <c r="L4" s="3">
        <f t="shared" si="6"/>
        <v>180.66666666666669</v>
      </c>
      <c r="M4" s="3">
        <f t="shared" si="7"/>
        <v>178</v>
      </c>
      <c r="N4" s="3">
        <f t="shared" si="8"/>
        <v>2.6666666666666856</v>
      </c>
      <c r="O4" s="6" t="s">
        <v>127</v>
      </c>
      <c r="P4" s="2">
        <f t="shared" si="9"/>
        <v>326</v>
      </c>
      <c r="Q4" s="2">
        <f t="shared" si="10"/>
        <v>5</v>
      </c>
      <c r="R4" t="s">
        <v>112</v>
      </c>
      <c r="S4" s="7">
        <v>321</v>
      </c>
      <c r="T4" s="7">
        <v>265</v>
      </c>
      <c r="U4" s="2">
        <f t="shared" si="2"/>
        <v>1</v>
      </c>
      <c r="V4" t="s">
        <v>138</v>
      </c>
    </row>
    <row r="5" spans="1:22" ht="16" x14ac:dyDescent="0.2">
      <c r="A5" s="2" t="s">
        <v>111</v>
      </c>
      <c r="B5" s="15">
        <f t="shared" si="0"/>
        <v>0.78534031413612571</v>
      </c>
      <c r="C5" s="17">
        <f t="shared" si="3"/>
        <v>0.25153374233128833</v>
      </c>
      <c r="D5" s="17">
        <f t="shared" si="4"/>
        <v>1.040983606557377</v>
      </c>
      <c r="E5" s="2">
        <v>198</v>
      </c>
      <c r="F5" s="9">
        <v>128</v>
      </c>
      <c r="G5" s="2">
        <v>82</v>
      </c>
      <c r="H5" s="2">
        <v>6</v>
      </c>
      <c r="I5" s="2">
        <v>254</v>
      </c>
      <c r="J5" s="3">
        <f t="shared" si="5"/>
        <v>326</v>
      </c>
      <c r="K5" s="3">
        <f t="shared" si="1"/>
        <v>-72</v>
      </c>
      <c r="L5" s="3">
        <f t="shared" si="6"/>
        <v>244</v>
      </c>
      <c r="M5" s="3">
        <f t="shared" si="7"/>
        <v>172</v>
      </c>
      <c r="N5" s="3">
        <f t="shared" si="8"/>
        <v>72</v>
      </c>
      <c r="O5" s="6" t="s">
        <v>127</v>
      </c>
      <c r="P5" s="2">
        <f t="shared" si="9"/>
        <v>582</v>
      </c>
      <c r="Q5" s="2">
        <f t="shared" si="10"/>
        <v>9</v>
      </c>
      <c r="R5" t="s">
        <v>111</v>
      </c>
      <c r="S5" s="7">
        <v>573</v>
      </c>
      <c r="T5" s="7">
        <v>450</v>
      </c>
      <c r="U5" s="2">
        <f t="shared" si="2"/>
        <v>1</v>
      </c>
      <c r="V5" t="s">
        <v>139</v>
      </c>
    </row>
    <row r="6" spans="1:22" ht="16" x14ac:dyDescent="0.2">
      <c r="A6" s="2" t="s">
        <v>110</v>
      </c>
      <c r="B6" s="15">
        <f t="shared" si="0"/>
        <v>0.59266802443991851</v>
      </c>
      <c r="C6" s="17">
        <f t="shared" si="3"/>
        <v>2.0769230769230766</v>
      </c>
      <c r="D6" s="17">
        <f t="shared" si="4"/>
        <v>-0.65816326530612246</v>
      </c>
      <c r="E6" s="2">
        <v>70</v>
      </c>
      <c r="F6" s="9">
        <v>51.333333333333336</v>
      </c>
      <c r="G6" s="2">
        <v>252</v>
      </c>
      <c r="H6" s="2">
        <v>15</v>
      </c>
      <c r="I6" s="2">
        <v>86</v>
      </c>
      <c r="J6" s="3">
        <f t="shared" si="5"/>
        <v>121.33333333333334</v>
      </c>
      <c r="K6" s="3">
        <f t="shared" si="1"/>
        <v>-35.333333333333343</v>
      </c>
      <c r="L6" s="3">
        <f t="shared" si="6"/>
        <v>-130.66666666666666</v>
      </c>
      <c r="M6" s="3">
        <f t="shared" si="7"/>
        <v>-166</v>
      </c>
      <c r="N6" s="3">
        <f t="shared" si="8"/>
        <v>35.333333333333343</v>
      </c>
      <c r="O6" s="6" t="s">
        <v>128</v>
      </c>
      <c r="P6" s="2">
        <f t="shared" si="9"/>
        <v>224</v>
      </c>
      <c r="Q6" s="2">
        <f t="shared" si="10"/>
        <v>-267</v>
      </c>
      <c r="R6" t="s">
        <v>257</v>
      </c>
      <c r="S6" s="7">
        <v>491</v>
      </c>
      <c r="T6" s="7">
        <v>291</v>
      </c>
      <c r="U6" s="8">
        <f t="shared" si="2"/>
        <v>0</v>
      </c>
      <c r="V6" t="s">
        <v>140</v>
      </c>
    </row>
    <row r="7" spans="1:22" ht="16" x14ac:dyDescent="0.2">
      <c r="A7" s="2" t="s">
        <v>109</v>
      </c>
      <c r="B7" s="15">
        <f t="shared" si="0"/>
        <v>0.16396103896103897</v>
      </c>
      <c r="C7" s="17">
        <f t="shared" si="3"/>
        <v>0.58695652173913049</v>
      </c>
      <c r="D7" s="17">
        <f t="shared" si="4"/>
        <v>1.0123839009287929</v>
      </c>
      <c r="E7" s="2">
        <v>81</v>
      </c>
      <c r="F7" s="9">
        <v>179.66666666666666</v>
      </c>
      <c r="G7" s="2">
        <v>153</v>
      </c>
      <c r="H7" s="2">
        <v>0</v>
      </c>
      <c r="I7" s="2">
        <v>109</v>
      </c>
      <c r="J7" s="3">
        <f t="shared" si="5"/>
        <v>260.66666666666663</v>
      </c>
      <c r="K7" s="3">
        <f t="shared" si="1"/>
        <v>-151.66666666666663</v>
      </c>
      <c r="L7" s="3">
        <f t="shared" si="6"/>
        <v>107.66666666666663</v>
      </c>
      <c r="M7" s="3">
        <f t="shared" si="7"/>
        <v>-44</v>
      </c>
      <c r="N7" s="3">
        <f t="shared" si="8"/>
        <v>151.66666666666663</v>
      </c>
      <c r="O7" s="6" t="s">
        <v>126</v>
      </c>
      <c r="P7" s="2">
        <f t="shared" si="9"/>
        <v>620</v>
      </c>
      <c r="Q7" s="2">
        <f t="shared" si="10"/>
        <v>4</v>
      </c>
      <c r="R7" t="s">
        <v>109</v>
      </c>
      <c r="S7" s="7">
        <v>616</v>
      </c>
      <c r="T7" s="7">
        <v>101</v>
      </c>
      <c r="U7" s="2">
        <f t="shared" si="2"/>
        <v>1</v>
      </c>
      <c r="V7" t="s">
        <v>141</v>
      </c>
    </row>
    <row r="8" spans="1:22" ht="16" x14ac:dyDescent="0.2">
      <c r="A8" s="2" t="s">
        <v>108</v>
      </c>
      <c r="B8" s="15">
        <f t="shared" si="0"/>
        <v>0.45508982035928142</v>
      </c>
      <c r="C8" s="17">
        <f t="shared" si="3"/>
        <v>0</v>
      </c>
      <c r="D8" s="17">
        <f t="shared" si="4"/>
        <v>1.0135135135135136</v>
      </c>
      <c r="E8" s="2">
        <v>142</v>
      </c>
      <c r="F8" s="9">
        <v>6</v>
      </c>
      <c r="G8" s="2">
        <v>0</v>
      </c>
      <c r="H8" s="2">
        <v>0</v>
      </c>
      <c r="I8" s="2">
        <v>150</v>
      </c>
      <c r="J8" s="3">
        <f t="shared" si="5"/>
        <v>148</v>
      </c>
      <c r="K8" s="3">
        <f t="shared" si="1"/>
        <v>2</v>
      </c>
      <c r="L8" s="3">
        <f t="shared" si="6"/>
        <v>148</v>
      </c>
      <c r="M8" s="3">
        <f t="shared" si="7"/>
        <v>150</v>
      </c>
      <c r="N8" s="3">
        <f t="shared" si="8"/>
        <v>-2</v>
      </c>
      <c r="O8" s="6" t="s">
        <v>127</v>
      </c>
      <c r="P8" s="2">
        <f t="shared" si="9"/>
        <v>160</v>
      </c>
      <c r="Q8" s="2">
        <f t="shared" si="10"/>
        <v>-7</v>
      </c>
      <c r="R8" t="s">
        <v>258</v>
      </c>
      <c r="S8" s="7">
        <v>167</v>
      </c>
      <c r="T8" s="7">
        <v>76</v>
      </c>
      <c r="U8" s="8">
        <f t="shared" si="2"/>
        <v>0</v>
      </c>
      <c r="V8" t="s">
        <v>142</v>
      </c>
    </row>
    <row r="9" spans="1:22" ht="16" x14ac:dyDescent="0.2">
      <c r="A9" s="2" t="s">
        <v>107</v>
      </c>
      <c r="B9" s="15">
        <f t="shared" si="0"/>
        <v>0.37461300309597523</v>
      </c>
      <c r="C9" s="17">
        <f t="shared" si="3"/>
        <v>0.33919597989949746</v>
      </c>
      <c r="D9" s="17">
        <f t="shared" si="4"/>
        <v>1.0266159695817487</v>
      </c>
      <c r="E9" s="2">
        <v>72</v>
      </c>
      <c r="F9" s="9">
        <v>193.33333333333334</v>
      </c>
      <c r="G9" s="2">
        <v>90</v>
      </c>
      <c r="H9" s="2">
        <v>2</v>
      </c>
      <c r="I9" s="2">
        <v>180</v>
      </c>
      <c r="J9" s="3">
        <f t="shared" si="5"/>
        <v>265.33333333333337</v>
      </c>
      <c r="K9" s="3">
        <f t="shared" si="1"/>
        <v>-85.333333333333371</v>
      </c>
      <c r="L9" s="3">
        <f t="shared" si="6"/>
        <v>175.33333333333337</v>
      </c>
      <c r="M9" s="3">
        <f t="shared" si="7"/>
        <v>90</v>
      </c>
      <c r="N9" s="3">
        <f t="shared" si="8"/>
        <v>85.333333333333371</v>
      </c>
      <c r="O9" s="6" t="s">
        <v>126</v>
      </c>
      <c r="P9" s="2">
        <f t="shared" si="9"/>
        <v>652</v>
      </c>
      <c r="Q9" s="2">
        <f t="shared" si="10"/>
        <v>6</v>
      </c>
      <c r="R9" t="s">
        <v>107</v>
      </c>
      <c r="S9" s="7">
        <v>646</v>
      </c>
      <c r="T9" s="7">
        <v>242</v>
      </c>
      <c r="U9" s="2">
        <f t="shared" si="2"/>
        <v>1</v>
      </c>
      <c r="V9" t="s">
        <v>143</v>
      </c>
    </row>
    <row r="10" spans="1:22" ht="16" x14ac:dyDescent="0.2">
      <c r="A10" s="2" t="s">
        <v>106</v>
      </c>
      <c r="B10" s="15">
        <f t="shared" si="0"/>
        <v>0.52192066805845516</v>
      </c>
      <c r="C10" s="17">
        <f t="shared" si="3"/>
        <v>0.43181818181818182</v>
      </c>
      <c r="D10" s="17">
        <f t="shared" si="4"/>
        <v>1.016</v>
      </c>
      <c r="E10" s="2">
        <v>86</v>
      </c>
      <c r="F10" s="9">
        <v>134</v>
      </c>
      <c r="G10" s="2">
        <v>95</v>
      </c>
      <c r="H10" s="2">
        <v>1</v>
      </c>
      <c r="I10" s="2">
        <v>127</v>
      </c>
      <c r="J10" s="3">
        <f t="shared" si="5"/>
        <v>220</v>
      </c>
      <c r="K10" s="3">
        <f t="shared" si="1"/>
        <v>-93</v>
      </c>
      <c r="L10" s="3">
        <f t="shared" si="6"/>
        <v>125</v>
      </c>
      <c r="M10" s="3">
        <f t="shared" si="7"/>
        <v>32</v>
      </c>
      <c r="N10" s="3">
        <f t="shared" si="8"/>
        <v>93</v>
      </c>
      <c r="O10" s="6" t="s">
        <v>126</v>
      </c>
      <c r="P10" s="2">
        <f t="shared" si="9"/>
        <v>488</v>
      </c>
      <c r="Q10" s="2">
        <f t="shared" si="10"/>
        <v>9</v>
      </c>
      <c r="R10" t="s">
        <v>106</v>
      </c>
      <c r="S10" s="7">
        <v>479</v>
      </c>
      <c r="T10" s="7">
        <v>250</v>
      </c>
      <c r="U10" s="2">
        <f t="shared" si="2"/>
        <v>1</v>
      </c>
      <c r="V10" t="s">
        <v>144</v>
      </c>
    </row>
    <row r="11" spans="1:22" ht="16" x14ac:dyDescent="0.2">
      <c r="A11" s="2" t="s">
        <v>105</v>
      </c>
      <c r="B11" s="15">
        <f t="shared" si="0"/>
        <v>0.2045889101338432</v>
      </c>
      <c r="C11" s="17">
        <f t="shared" si="3"/>
        <v>0.59450171821305842</v>
      </c>
      <c r="D11" s="17">
        <f t="shared" si="4"/>
        <v>1.5084745762711864</v>
      </c>
      <c r="E11" s="2">
        <v>176</v>
      </c>
      <c r="F11" s="9">
        <v>115</v>
      </c>
      <c r="G11" s="2">
        <v>173</v>
      </c>
      <c r="H11" s="2">
        <v>0</v>
      </c>
      <c r="I11" s="2">
        <v>178</v>
      </c>
      <c r="J11" s="3">
        <f t="shared" si="5"/>
        <v>291</v>
      </c>
      <c r="K11" s="3">
        <f t="shared" si="1"/>
        <v>-113</v>
      </c>
      <c r="L11" s="3">
        <f t="shared" si="6"/>
        <v>118</v>
      </c>
      <c r="M11" s="3">
        <f t="shared" si="7"/>
        <v>5</v>
      </c>
      <c r="N11" s="3">
        <f t="shared" si="8"/>
        <v>113</v>
      </c>
      <c r="O11" s="6" t="s">
        <v>127</v>
      </c>
      <c r="P11" s="2">
        <f t="shared" si="9"/>
        <v>521</v>
      </c>
      <c r="Q11" s="2">
        <f t="shared" si="10"/>
        <v>-2</v>
      </c>
      <c r="R11" t="s">
        <v>105</v>
      </c>
      <c r="S11" s="7">
        <v>523</v>
      </c>
      <c r="T11" s="7">
        <v>107</v>
      </c>
      <c r="U11" s="2">
        <f t="shared" si="2"/>
        <v>1</v>
      </c>
      <c r="V11" t="s">
        <v>145</v>
      </c>
    </row>
    <row r="12" spans="1:22" ht="16" x14ac:dyDescent="0.2">
      <c r="A12" s="2" t="s">
        <v>104</v>
      </c>
      <c r="B12" s="15">
        <f t="shared" si="0"/>
        <v>3.2036613272311214E-2</v>
      </c>
      <c r="C12" s="17">
        <f t="shared" si="3"/>
        <v>0.28745644599303138</v>
      </c>
      <c r="D12" s="17">
        <f t="shared" si="4"/>
        <v>1.0122249388753057</v>
      </c>
      <c r="E12" s="2">
        <v>68</v>
      </c>
      <c r="F12" s="9">
        <v>123.33333333333333</v>
      </c>
      <c r="G12" s="2">
        <v>55</v>
      </c>
      <c r="H12" s="2">
        <v>0</v>
      </c>
      <c r="I12" s="2">
        <v>138</v>
      </c>
      <c r="J12" s="3">
        <f t="shared" ref="J12:J75" si="11">E12+F12</f>
        <v>191.33333333333331</v>
      </c>
      <c r="K12" s="3">
        <f t="shared" si="1"/>
        <v>-53.333333333333314</v>
      </c>
      <c r="L12" s="3">
        <f t="shared" ref="L12:L75" si="12">J12-G12</f>
        <v>136.33333333333331</v>
      </c>
      <c r="M12" s="3">
        <f t="shared" ref="M12:M75" si="13">I12-G12</f>
        <v>83</v>
      </c>
      <c r="N12" s="3">
        <f t="shared" si="8"/>
        <v>53.333333333333314</v>
      </c>
      <c r="O12" s="6" t="s">
        <v>126</v>
      </c>
      <c r="P12" s="2">
        <f t="shared" si="9"/>
        <v>438</v>
      </c>
      <c r="Q12" s="2">
        <f t="shared" si="10"/>
        <v>1</v>
      </c>
      <c r="R12" t="s">
        <v>104</v>
      </c>
      <c r="S12" s="7">
        <v>437</v>
      </c>
      <c r="T12" s="7">
        <v>14</v>
      </c>
      <c r="U12" s="2">
        <f t="shared" si="2"/>
        <v>1</v>
      </c>
      <c r="V12" t="s">
        <v>146</v>
      </c>
    </row>
    <row r="13" spans="1:22" ht="16" x14ac:dyDescent="0.2">
      <c r="A13" s="2" t="s">
        <v>103</v>
      </c>
      <c r="B13" s="15">
        <f t="shared" si="0"/>
        <v>0.2959326788218794</v>
      </c>
      <c r="C13" s="17">
        <f t="shared" si="3"/>
        <v>0.6067415730337079</v>
      </c>
      <c r="D13" s="17">
        <f t="shared" si="4"/>
        <v>1.0114285714285718</v>
      </c>
      <c r="E13" s="2">
        <v>90</v>
      </c>
      <c r="F13" s="9">
        <v>206.66666666666666</v>
      </c>
      <c r="G13" s="2">
        <v>180</v>
      </c>
      <c r="H13" s="2">
        <v>0</v>
      </c>
      <c r="I13" s="2">
        <v>118</v>
      </c>
      <c r="J13" s="3">
        <f t="shared" si="11"/>
        <v>296.66666666666663</v>
      </c>
      <c r="K13" s="3">
        <f t="shared" si="1"/>
        <v>-178.66666666666663</v>
      </c>
      <c r="L13" s="3">
        <f t="shared" si="12"/>
        <v>116.66666666666663</v>
      </c>
      <c r="M13" s="3">
        <f t="shared" si="13"/>
        <v>-62</v>
      </c>
      <c r="N13" s="3">
        <f t="shared" si="8"/>
        <v>178.66666666666663</v>
      </c>
      <c r="O13" s="6" t="s">
        <v>134</v>
      </c>
      <c r="P13" s="2">
        <f t="shared" si="9"/>
        <v>710</v>
      </c>
      <c r="Q13" s="2">
        <f t="shared" si="10"/>
        <v>-3</v>
      </c>
      <c r="R13" t="s">
        <v>103</v>
      </c>
      <c r="S13" s="7">
        <v>713</v>
      </c>
      <c r="T13" s="7">
        <v>211</v>
      </c>
      <c r="U13" s="2">
        <f t="shared" si="2"/>
        <v>1</v>
      </c>
      <c r="V13" t="s">
        <v>147</v>
      </c>
    </row>
    <row r="14" spans="1:22" ht="16" x14ac:dyDescent="0.2">
      <c r="A14" s="2" t="s">
        <v>102</v>
      </c>
      <c r="B14" s="15">
        <f t="shared" si="0"/>
        <v>0.52222222222222225</v>
      </c>
      <c r="C14" s="17">
        <f t="shared" si="3"/>
        <v>0.28140703517587939</v>
      </c>
      <c r="D14" s="17">
        <f t="shared" si="4"/>
        <v>1.0279720279720279</v>
      </c>
      <c r="E14" s="2">
        <v>117</v>
      </c>
      <c r="F14" s="9">
        <v>82</v>
      </c>
      <c r="G14" s="2">
        <v>56</v>
      </c>
      <c r="H14" s="2">
        <v>2</v>
      </c>
      <c r="I14" s="2">
        <v>147</v>
      </c>
      <c r="J14" s="3">
        <f t="shared" si="11"/>
        <v>199</v>
      </c>
      <c r="K14" s="3">
        <f t="shared" si="1"/>
        <v>-52</v>
      </c>
      <c r="L14" s="3">
        <f t="shared" si="12"/>
        <v>143</v>
      </c>
      <c r="M14" s="3">
        <f t="shared" si="13"/>
        <v>91</v>
      </c>
      <c r="N14" s="3">
        <f t="shared" si="8"/>
        <v>52</v>
      </c>
      <c r="O14" s="6" t="s">
        <v>135</v>
      </c>
      <c r="P14" s="2">
        <f t="shared" si="9"/>
        <v>363</v>
      </c>
      <c r="Q14" s="2">
        <f t="shared" si="10"/>
        <v>3</v>
      </c>
      <c r="R14" t="s">
        <v>102</v>
      </c>
      <c r="S14" s="7">
        <v>360</v>
      </c>
      <c r="T14" s="7">
        <v>188</v>
      </c>
      <c r="U14" s="2">
        <f t="shared" si="2"/>
        <v>1</v>
      </c>
      <c r="V14" t="s">
        <v>148</v>
      </c>
    </row>
    <row r="15" spans="1:22" ht="16" x14ac:dyDescent="0.2">
      <c r="A15" s="2" t="s">
        <v>101</v>
      </c>
      <c r="B15" s="15">
        <f t="shared" si="0"/>
        <v>0.67898383371824478</v>
      </c>
      <c r="C15" s="17">
        <f t="shared" si="3"/>
        <v>0.68585526315789469</v>
      </c>
      <c r="D15" s="17">
        <f t="shared" si="4"/>
        <v>1.4293193717277484</v>
      </c>
      <c r="E15" s="2">
        <v>89</v>
      </c>
      <c r="F15" s="9">
        <v>113.66666666666667</v>
      </c>
      <c r="G15" s="2">
        <v>139</v>
      </c>
      <c r="H15" s="2">
        <v>1</v>
      </c>
      <c r="I15" s="2">
        <v>91</v>
      </c>
      <c r="J15" s="3">
        <f t="shared" si="11"/>
        <v>202.66666666666669</v>
      </c>
      <c r="K15" s="3">
        <f t="shared" si="1"/>
        <v>-111.66666666666669</v>
      </c>
      <c r="L15" s="3">
        <f t="shared" si="12"/>
        <v>63.666666666666686</v>
      </c>
      <c r="M15" s="3">
        <f t="shared" si="13"/>
        <v>-48</v>
      </c>
      <c r="N15" s="3">
        <f t="shared" si="8"/>
        <v>111.66666666666669</v>
      </c>
      <c r="O15" s="6" t="s">
        <v>134</v>
      </c>
      <c r="P15" s="2">
        <f t="shared" si="9"/>
        <v>430</v>
      </c>
      <c r="Q15" s="2">
        <f t="shared" si="10"/>
        <v>-3</v>
      </c>
      <c r="R15" t="s">
        <v>101</v>
      </c>
      <c r="S15" s="7">
        <v>433</v>
      </c>
      <c r="T15" s="7">
        <v>294</v>
      </c>
      <c r="U15" s="2">
        <f t="shared" si="2"/>
        <v>1</v>
      </c>
      <c r="V15" t="s">
        <v>149</v>
      </c>
    </row>
    <row r="16" spans="1:22" ht="16" x14ac:dyDescent="0.2">
      <c r="A16" s="2" t="s">
        <v>100</v>
      </c>
      <c r="B16" s="15">
        <f t="shared" si="0"/>
        <v>0.26849894291754756</v>
      </c>
      <c r="C16" s="17">
        <f t="shared" si="3"/>
        <v>0.29111842105263158</v>
      </c>
      <c r="D16" s="17">
        <f t="shared" si="4"/>
        <v>1.0232018561484919</v>
      </c>
      <c r="E16" s="2">
        <v>68</v>
      </c>
      <c r="F16" s="9">
        <v>134.66666666666666</v>
      </c>
      <c r="G16" s="2">
        <v>59</v>
      </c>
      <c r="H16" s="2">
        <v>1</v>
      </c>
      <c r="I16" s="2">
        <v>147</v>
      </c>
      <c r="J16" s="3">
        <f t="shared" si="11"/>
        <v>202.66666666666666</v>
      </c>
      <c r="K16" s="3">
        <f t="shared" si="1"/>
        <v>-55.666666666666657</v>
      </c>
      <c r="L16" s="3">
        <f t="shared" si="12"/>
        <v>143.66666666666666</v>
      </c>
      <c r="M16" s="3">
        <f t="shared" si="13"/>
        <v>88</v>
      </c>
      <c r="N16" s="3">
        <f t="shared" si="8"/>
        <v>55.666666666666657</v>
      </c>
      <c r="O16" s="6" t="s">
        <v>126</v>
      </c>
      <c r="P16" s="2">
        <f t="shared" si="9"/>
        <v>472</v>
      </c>
      <c r="Q16" s="2">
        <f t="shared" si="10"/>
        <v>-1</v>
      </c>
      <c r="R16" t="s">
        <v>251</v>
      </c>
      <c r="S16" s="7">
        <v>473</v>
      </c>
      <c r="T16" s="7">
        <v>127</v>
      </c>
      <c r="U16" s="8">
        <f t="shared" si="2"/>
        <v>0</v>
      </c>
      <c r="V16" t="s">
        <v>150</v>
      </c>
    </row>
    <row r="17" spans="1:22" ht="16" x14ac:dyDescent="0.2">
      <c r="A17" s="2" t="s">
        <v>99</v>
      </c>
      <c r="B17" s="15">
        <f t="shared" si="0"/>
        <v>0.44347826086956521</v>
      </c>
      <c r="C17" s="17">
        <f t="shared" si="3"/>
        <v>6.4516129032258063E-2</v>
      </c>
      <c r="D17" s="17">
        <f t="shared" si="4"/>
        <v>1.0114942528735633</v>
      </c>
      <c r="E17" s="2">
        <v>21</v>
      </c>
      <c r="F17" s="9">
        <v>72</v>
      </c>
      <c r="G17" s="2">
        <v>6</v>
      </c>
      <c r="H17" s="2">
        <v>0</v>
      </c>
      <c r="I17" s="2">
        <v>88</v>
      </c>
      <c r="J17" s="3">
        <f t="shared" si="11"/>
        <v>93</v>
      </c>
      <c r="K17" s="3">
        <f t="shared" si="1"/>
        <v>-5</v>
      </c>
      <c r="L17" s="3">
        <f t="shared" si="12"/>
        <v>87</v>
      </c>
      <c r="M17" s="3">
        <f t="shared" si="13"/>
        <v>82</v>
      </c>
      <c r="N17" s="3">
        <f t="shared" si="8"/>
        <v>5</v>
      </c>
      <c r="O17" s="6" t="s">
        <v>126</v>
      </c>
      <c r="P17" s="2">
        <f t="shared" si="9"/>
        <v>237</v>
      </c>
      <c r="Q17" s="2">
        <f t="shared" si="10"/>
        <v>7</v>
      </c>
      <c r="R17" t="s">
        <v>99</v>
      </c>
      <c r="S17" s="7">
        <v>230</v>
      </c>
      <c r="T17" s="7">
        <v>102</v>
      </c>
      <c r="U17" s="2">
        <f t="shared" si="2"/>
        <v>1</v>
      </c>
      <c r="V17" t="s">
        <v>151</v>
      </c>
    </row>
    <row r="18" spans="1:22" ht="16" x14ac:dyDescent="0.2">
      <c r="A18" s="2" t="s">
        <v>98</v>
      </c>
      <c r="B18" s="15">
        <f t="shared" si="0"/>
        <v>0.42456140350877192</v>
      </c>
      <c r="C18" s="17">
        <f t="shared" si="3"/>
        <v>0.14049586776859505</v>
      </c>
      <c r="D18" s="17">
        <f t="shared" si="4"/>
        <v>1.0192307692307692</v>
      </c>
      <c r="E18" s="2">
        <v>36</v>
      </c>
      <c r="F18" s="9">
        <v>85</v>
      </c>
      <c r="G18" s="2">
        <v>17</v>
      </c>
      <c r="H18" s="2">
        <v>0</v>
      </c>
      <c r="I18" s="2">
        <v>106</v>
      </c>
      <c r="J18" s="3">
        <f t="shared" si="11"/>
        <v>121</v>
      </c>
      <c r="K18" s="3">
        <f t="shared" si="1"/>
        <v>-15</v>
      </c>
      <c r="L18" s="3">
        <f t="shared" si="12"/>
        <v>104</v>
      </c>
      <c r="M18" s="3">
        <f t="shared" si="13"/>
        <v>89</v>
      </c>
      <c r="N18" s="3">
        <f t="shared" si="8"/>
        <v>15</v>
      </c>
      <c r="O18" s="6" t="s">
        <v>126</v>
      </c>
      <c r="P18" s="2">
        <f t="shared" si="9"/>
        <v>291</v>
      </c>
      <c r="Q18" s="2">
        <f t="shared" si="10"/>
        <v>6</v>
      </c>
      <c r="R18" t="s">
        <v>98</v>
      </c>
      <c r="S18" s="7">
        <v>285</v>
      </c>
      <c r="T18" s="7">
        <v>121</v>
      </c>
      <c r="U18" s="2">
        <f t="shared" si="2"/>
        <v>1</v>
      </c>
      <c r="V18" t="s">
        <v>152</v>
      </c>
    </row>
    <row r="19" spans="1:22" ht="16" x14ac:dyDescent="0.2">
      <c r="A19" s="2" t="s">
        <v>97</v>
      </c>
      <c r="B19" s="15">
        <f t="shared" si="0"/>
        <v>0.68488745980707399</v>
      </c>
      <c r="C19" s="17">
        <f t="shared" si="3"/>
        <v>0.376</v>
      </c>
      <c r="D19" s="17">
        <f t="shared" si="4"/>
        <v>1.0256410256410255</v>
      </c>
      <c r="E19" s="2">
        <v>34</v>
      </c>
      <c r="F19" s="9">
        <v>91</v>
      </c>
      <c r="G19" s="2">
        <v>47</v>
      </c>
      <c r="H19" s="2">
        <v>1</v>
      </c>
      <c r="I19" s="2">
        <v>80</v>
      </c>
      <c r="J19" s="3">
        <f t="shared" si="11"/>
        <v>125</v>
      </c>
      <c r="K19" s="3">
        <f t="shared" si="1"/>
        <v>-45</v>
      </c>
      <c r="L19" s="3">
        <f t="shared" si="12"/>
        <v>78</v>
      </c>
      <c r="M19" s="3">
        <f t="shared" si="13"/>
        <v>33</v>
      </c>
      <c r="N19" s="3">
        <f t="shared" si="8"/>
        <v>45</v>
      </c>
      <c r="O19" s="6" t="s">
        <v>126</v>
      </c>
      <c r="P19" s="2">
        <f t="shared" si="9"/>
        <v>307</v>
      </c>
      <c r="Q19" s="2">
        <f t="shared" si="10"/>
        <v>-4</v>
      </c>
      <c r="R19" t="s">
        <v>97</v>
      </c>
      <c r="S19" s="7">
        <v>311</v>
      </c>
      <c r="T19" s="7">
        <v>213</v>
      </c>
      <c r="U19" s="2">
        <f t="shared" si="2"/>
        <v>1</v>
      </c>
      <c r="V19" t="s">
        <v>153</v>
      </c>
    </row>
    <row r="20" spans="1:22" ht="16" x14ac:dyDescent="0.2">
      <c r="A20" s="2" t="s">
        <v>96</v>
      </c>
      <c r="B20" s="15">
        <f t="shared" si="0"/>
        <v>0.81385281385281383</v>
      </c>
      <c r="C20" s="17">
        <f t="shared" si="3"/>
        <v>0.6428571428571429</v>
      </c>
      <c r="D20" s="17">
        <f t="shared" si="4"/>
        <v>1.0200000000000002</v>
      </c>
      <c r="E20" s="2">
        <v>25</v>
      </c>
      <c r="F20" s="9">
        <v>68.333333333333329</v>
      </c>
      <c r="G20" s="2">
        <v>60</v>
      </c>
      <c r="H20" s="2">
        <v>0</v>
      </c>
      <c r="I20" s="2">
        <v>34</v>
      </c>
      <c r="J20" s="3">
        <f t="shared" si="11"/>
        <v>93.333333333333329</v>
      </c>
      <c r="K20" s="3">
        <f t="shared" si="1"/>
        <v>-59.333333333333329</v>
      </c>
      <c r="L20" s="3">
        <f t="shared" si="12"/>
        <v>33.333333333333329</v>
      </c>
      <c r="M20" s="3">
        <f t="shared" si="13"/>
        <v>-26</v>
      </c>
      <c r="N20" s="3">
        <f t="shared" si="8"/>
        <v>59.333333333333329</v>
      </c>
      <c r="O20" s="6" t="s">
        <v>126</v>
      </c>
      <c r="P20" s="2">
        <f t="shared" si="9"/>
        <v>230</v>
      </c>
      <c r="Q20" s="2">
        <f t="shared" si="10"/>
        <v>-1</v>
      </c>
      <c r="R20" t="s">
        <v>96</v>
      </c>
      <c r="S20" s="7">
        <v>231</v>
      </c>
      <c r="T20" s="7">
        <v>188</v>
      </c>
      <c r="U20" s="2">
        <f t="shared" si="2"/>
        <v>1</v>
      </c>
      <c r="V20" t="s">
        <v>154</v>
      </c>
    </row>
    <row r="21" spans="1:22" ht="16" x14ac:dyDescent="0.2">
      <c r="A21" s="2" t="s">
        <v>95</v>
      </c>
      <c r="B21" s="15">
        <f t="shared" si="0"/>
        <v>0.17538461538461539</v>
      </c>
      <c r="C21" s="17">
        <f t="shared" si="3"/>
        <v>0.21176470588235291</v>
      </c>
      <c r="D21" s="17">
        <f t="shared" si="4"/>
        <v>1.0119402985074626</v>
      </c>
      <c r="E21" s="2">
        <v>51</v>
      </c>
      <c r="F21" s="9">
        <v>90.666666666666671</v>
      </c>
      <c r="G21" s="2">
        <v>30</v>
      </c>
      <c r="H21" s="2">
        <v>0</v>
      </c>
      <c r="I21" s="2">
        <v>113</v>
      </c>
      <c r="J21" s="3">
        <f t="shared" si="11"/>
        <v>141.66666666666669</v>
      </c>
      <c r="K21" s="3">
        <f t="shared" si="1"/>
        <v>-28.666666666666686</v>
      </c>
      <c r="L21" s="3">
        <f t="shared" si="12"/>
        <v>111.66666666666669</v>
      </c>
      <c r="M21" s="3">
        <f t="shared" si="13"/>
        <v>83</v>
      </c>
      <c r="N21" s="3">
        <f t="shared" si="8"/>
        <v>28.666666666666686</v>
      </c>
      <c r="O21" s="6" t="s">
        <v>134</v>
      </c>
      <c r="P21" s="2">
        <f t="shared" si="9"/>
        <v>323</v>
      </c>
      <c r="Q21" s="2">
        <f t="shared" si="10"/>
        <v>-2</v>
      </c>
      <c r="R21" t="s">
        <v>155</v>
      </c>
      <c r="S21" s="7">
        <v>325</v>
      </c>
      <c r="T21" s="7">
        <v>57</v>
      </c>
      <c r="U21" s="8">
        <f t="shared" si="2"/>
        <v>0</v>
      </c>
      <c r="V21" t="s">
        <v>155</v>
      </c>
    </row>
    <row r="22" spans="1:22" ht="16" x14ac:dyDescent="0.2">
      <c r="A22" s="2" t="s">
        <v>94</v>
      </c>
      <c r="B22" s="15">
        <f t="shared" si="0"/>
        <v>0.62620689655172412</v>
      </c>
      <c r="C22" s="17">
        <f t="shared" si="3"/>
        <v>0.2781954887218045</v>
      </c>
      <c r="D22" s="17">
        <f t="shared" si="4"/>
        <v>1.0347222222222223</v>
      </c>
      <c r="E22" s="2">
        <v>234</v>
      </c>
      <c r="F22" s="9">
        <v>165</v>
      </c>
      <c r="G22" s="2">
        <v>111</v>
      </c>
      <c r="H22" s="2">
        <v>0</v>
      </c>
      <c r="I22" s="2">
        <v>298</v>
      </c>
      <c r="J22" s="3">
        <f t="shared" si="11"/>
        <v>399</v>
      </c>
      <c r="K22" s="3">
        <f t="shared" si="1"/>
        <v>-101</v>
      </c>
      <c r="L22" s="3">
        <f t="shared" si="12"/>
        <v>288</v>
      </c>
      <c r="M22" s="3">
        <f t="shared" si="13"/>
        <v>187</v>
      </c>
      <c r="N22" s="3">
        <f t="shared" si="8"/>
        <v>101</v>
      </c>
      <c r="O22" s="6" t="s">
        <v>134</v>
      </c>
      <c r="P22" s="2">
        <f t="shared" si="9"/>
        <v>729</v>
      </c>
      <c r="Q22" s="2">
        <f t="shared" si="10"/>
        <v>4</v>
      </c>
      <c r="R22" t="s">
        <v>94</v>
      </c>
      <c r="S22" s="7">
        <v>725</v>
      </c>
      <c r="T22" s="7">
        <v>454</v>
      </c>
      <c r="U22" s="2">
        <f t="shared" si="2"/>
        <v>1</v>
      </c>
      <c r="V22" t="s">
        <v>156</v>
      </c>
    </row>
    <row r="23" spans="1:22" ht="16" x14ac:dyDescent="0.2">
      <c r="A23" s="2" t="s">
        <v>93</v>
      </c>
      <c r="B23" s="15">
        <f t="shared" si="0"/>
        <v>0.45454545454545453</v>
      </c>
      <c r="C23" s="17">
        <f t="shared" si="3"/>
        <v>0.24866310160427807</v>
      </c>
      <c r="D23" s="17">
        <f t="shared" si="4"/>
        <v>1.0355871886120995</v>
      </c>
      <c r="E23" s="2">
        <v>36</v>
      </c>
      <c r="F23" s="9">
        <v>88.666666666666671</v>
      </c>
      <c r="G23" s="2">
        <v>31</v>
      </c>
      <c r="H23" s="2">
        <v>2</v>
      </c>
      <c r="I23" s="2">
        <v>97</v>
      </c>
      <c r="J23" s="3">
        <f t="shared" si="11"/>
        <v>124.66666666666667</v>
      </c>
      <c r="K23" s="3">
        <f t="shared" si="1"/>
        <v>-27.666666666666671</v>
      </c>
      <c r="L23" s="3">
        <f t="shared" si="12"/>
        <v>93.666666666666671</v>
      </c>
      <c r="M23" s="3">
        <f t="shared" si="13"/>
        <v>66</v>
      </c>
      <c r="N23" s="3">
        <f t="shared" si="8"/>
        <v>27.666666666666671</v>
      </c>
      <c r="O23" s="6" t="s">
        <v>126</v>
      </c>
      <c r="P23" s="2">
        <f t="shared" si="9"/>
        <v>302</v>
      </c>
      <c r="Q23" s="2">
        <f t="shared" si="10"/>
        <v>-6</v>
      </c>
      <c r="R23" t="s">
        <v>93</v>
      </c>
      <c r="S23" s="7">
        <v>308</v>
      </c>
      <c r="T23" s="7">
        <v>140</v>
      </c>
      <c r="U23" s="2">
        <f t="shared" si="2"/>
        <v>1</v>
      </c>
      <c r="V23" t="s">
        <v>157</v>
      </c>
    </row>
    <row r="24" spans="1:22" ht="16" x14ac:dyDescent="0.2">
      <c r="A24" s="2" t="s">
        <v>92</v>
      </c>
      <c r="B24" s="15">
        <f t="shared" si="0"/>
        <v>0.49898442789438052</v>
      </c>
      <c r="C24" s="17">
        <f t="shared" si="3"/>
        <v>0.691093117408907</v>
      </c>
      <c r="D24" s="17">
        <f t="shared" si="4"/>
        <v>2.0013106159895155</v>
      </c>
      <c r="E24" s="2">
        <v>503</v>
      </c>
      <c r="F24" s="9">
        <v>320.33333333333331</v>
      </c>
      <c r="G24" s="2">
        <v>569</v>
      </c>
      <c r="H24" s="2">
        <v>0</v>
      </c>
      <c r="I24" s="2">
        <v>509</v>
      </c>
      <c r="J24" s="3">
        <f t="shared" si="11"/>
        <v>823.33333333333326</v>
      </c>
      <c r="K24" s="3">
        <f t="shared" si="1"/>
        <v>-314.33333333333326</v>
      </c>
      <c r="L24" s="3">
        <f t="shared" si="12"/>
        <v>254.33333333333326</v>
      </c>
      <c r="M24" s="3">
        <f t="shared" si="13"/>
        <v>-60</v>
      </c>
      <c r="N24" s="3">
        <f t="shared" si="8"/>
        <v>314.33333333333326</v>
      </c>
      <c r="O24" s="6" t="s">
        <v>134</v>
      </c>
      <c r="P24" s="2">
        <f t="shared" si="9"/>
        <v>1464</v>
      </c>
      <c r="Q24" s="2">
        <f t="shared" si="10"/>
        <v>-13</v>
      </c>
      <c r="R24" t="s">
        <v>265</v>
      </c>
      <c r="S24" s="7">
        <v>1477</v>
      </c>
      <c r="T24" s="7">
        <v>737</v>
      </c>
      <c r="U24" s="8">
        <f t="shared" si="2"/>
        <v>0</v>
      </c>
      <c r="V24" t="s">
        <v>158</v>
      </c>
    </row>
    <row r="25" spans="1:22" ht="16" x14ac:dyDescent="0.2">
      <c r="A25" s="2" t="s">
        <v>91</v>
      </c>
      <c r="B25" s="15">
        <f t="shared" si="0"/>
        <v>0.65426695842450766</v>
      </c>
      <c r="C25" s="17">
        <f t="shared" si="3"/>
        <v>0.13870967741935483</v>
      </c>
      <c r="D25" s="17">
        <f t="shared" si="4"/>
        <v>1.0224719101123596</v>
      </c>
      <c r="E25" s="2">
        <v>232</v>
      </c>
      <c r="F25" s="9">
        <v>78</v>
      </c>
      <c r="G25" s="2">
        <v>43</v>
      </c>
      <c r="H25" s="2">
        <v>1</v>
      </c>
      <c r="I25" s="2">
        <v>273</v>
      </c>
      <c r="J25" s="3">
        <f t="shared" si="11"/>
        <v>310</v>
      </c>
      <c r="K25" s="3">
        <f t="shared" si="1"/>
        <v>-37</v>
      </c>
      <c r="L25" s="3">
        <f t="shared" si="12"/>
        <v>267</v>
      </c>
      <c r="M25" s="3">
        <f t="shared" si="13"/>
        <v>230</v>
      </c>
      <c r="N25" s="3">
        <f t="shared" si="8"/>
        <v>37</v>
      </c>
      <c r="O25" s="6" t="s">
        <v>127</v>
      </c>
      <c r="P25" s="2">
        <f t="shared" si="9"/>
        <v>466</v>
      </c>
      <c r="Q25" s="2">
        <f t="shared" si="10"/>
        <v>9</v>
      </c>
      <c r="R25" t="s">
        <v>91</v>
      </c>
      <c r="S25" s="7">
        <v>457</v>
      </c>
      <c r="T25" s="7">
        <v>299</v>
      </c>
      <c r="U25" s="2">
        <f t="shared" si="2"/>
        <v>1</v>
      </c>
      <c r="V25" t="s">
        <v>159</v>
      </c>
    </row>
    <row r="26" spans="1:22" ht="16" x14ac:dyDescent="0.2">
      <c r="A26" s="2" t="s">
        <v>90</v>
      </c>
      <c r="B26" s="15">
        <f t="shared" si="0"/>
        <v>7.2752230610844196E-2</v>
      </c>
      <c r="C26" s="17">
        <f t="shared" si="3"/>
        <v>0.43850931677018634</v>
      </c>
      <c r="D26" s="17">
        <f t="shared" si="4"/>
        <v>1.0663716814159292</v>
      </c>
      <c r="E26" s="2">
        <v>477</v>
      </c>
      <c r="F26" s="9">
        <v>328</v>
      </c>
      <c r="G26" s="2">
        <v>353</v>
      </c>
      <c r="H26" s="2">
        <v>0</v>
      </c>
      <c r="I26" s="2">
        <v>482</v>
      </c>
      <c r="J26" s="3">
        <f t="shared" si="11"/>
        <v>805</v>
      </c>
      <c r="K26" s="3">
        <f t="shared" si="1"/>
        <v>-323</v>
      </c>
      <c r="L26" s="3">
        <f t="shared" si="12"/>
        <v>452</v>
      </c>
      <c r="M26" s="3">
        <f t="shared" si="13"/>
        <v>129</v>
      </c>
      <c r="N26" s="3">
        <f t="shared" si="8"/>
        <v>323</v>
      </c>
      <c r="O26" s="6" t="s">
        <v>135</v>
      </c>
      <c r="P26" s="2">
        <f t="shared" si="9"/>
        <v>1461</v>
      </c>
      <c r="Q26" s="2">
        <f t="shared" si="10"/>
        <v>4</v>
      </c>
      <c r="R26" t="s">
        <v>90</v>
      </c>
      <c r="S26" s="7">
        <v>1457</v>
      </c>
      <c r="T26" s="7">
        <v>106</v>
      </c>
      <c r="U26" s="2">
        <f t="shared" si="2"/>
        <v>1</v>
      </c>
      <c r="V26" t="s">
        <v>160</v>
      </c>
    </row>
    <row r="27" spans="1:22" ht="16" x14ac:dyDescent="0.2">
      <c r="A27" s="2" t="s">
        <v>89</v>
      </c>
      <c r="B27" s="15">
        <f t="shared" si="0"/>
        <v>0.42436974789915966</v>
      </c>
      <c r="C27" s="17">
        <f t="shared" si="3"/>
        <v>3.6269430051813469E-2</v>
      </c>
      <c r="D27" s="17">
        <f t="shared" si="4"/>
        <v>1.010752688172043</v>
      </c>
      <c r="E27" s="2">
        <v>51</v>
      </c>
      <c r="F27" s="9">
        <v>142</v>
      </c>
      <c r="G27" s="2">
        <v>7</v>
      </c>
      <c r="H27" s="2">
        <v>0</v>
      </c>
      <c r="I27" s="2">
        <v>188</v>
      </c>
      <c r="J27" s="3">
        <f t="shared" si="11"/>
        <v>193</v>
      </c>
      <c r="K27" s="3">
        <f t="shared" si="1"/>
        <v>-5</v>
      </c>
      <c r="L27" s="3">
        <f t="shared" si="12"/>
        <v>186</v>
      </c>
      <c r="M27" s="3">
        <f t="shared" si="13"/>
        <v>181</v>
      </c>
      <c r="N27" s="3">
        <f t="shared" si="8"/>
        <v>5</v>
      </c>
      <c r="O27" s="6" t="s">
        <v>126</v>
      </c>
      <c r="P27" s="2">
        <f t="shared" si="9"/>
        <v>477</v>
      </c>
      <c r="Q27" s="2">
        <f t="shared" si="10"/>
        <v>1</v>
      </c>
      <c r="R27" t="s">
        <v>89</v>
      </c>
      <c r="S27" s="7">
        <v>476</v>
      </c>
      <c r="T27" s="7">
        <v>202</v>
      </c>
      <c r="U27" s="2">
        <f t="shared" si="2"/>
        <v>1</v>
      </c>
      <c r="V27" t="s">
        <v>161</v>
      </c>
    </row>
    <row r="28" spans="1:22" ht="16" x14ac:dyDescent="0.2">
      <c r="A28" s="2" t="s">
        <v>88</v>
      </c>
      <c r="B28" s="15">
        <f t="shared" si="0"/>
        <v>0.66239316239316237</v>
      </c>
      <c r="C28" s="17">
        <f t="shared" si="3"/>
        <v>0.37</v>
      </c>
      <c r="D28" s="17">
        <f t="shared" si="4"/>
        <v>1.0317460317460319</v>
      </c>
      <c r="E28" s="2">
        <v>36</v>
      </c>
      <c r="F28" s="9">
        <v>64</v>
      </c>
      <c r="G28" s="2">
        <v>37</v>
      </c>
      <c r="H28" s="2">
        <v>1</v>
      </c>
      <c r="I28" s="2">
        <v>65</v>
      </c>
      <c r="J28" s="3">
        <f t="shared" si="11"/>
        <v>100</v>
      </c>
      <c r="K28" s="3">
        <f t="shared" si="1"/>
        <v>-35</v>
      </c>
      <c r="L28" s="3">
        <f t="shared" si="12"/>
        <v>63</v>
      </c>
      <c r="M28" s="3">
        <f t="shared" si="13"/>
        <v>28</v>
      </c>
      <c r="N28" s="3">
        <f t="shared" si="8"/>
        <v>35</v>
      </c>
      <c r="O28" s="6" t="s">
        <v>126</v>
      </c>
      <c r="P28" s="2">
        <f t="shared" si="9"/>
        <v>228</v>
      </c>
      <c r="Q28" s="2">
        <f t="shared" si="10"/>
        <v>-6</v>
      </c>
      <c r="R28" t="s">
        <v>88</v>
      </c>
      <c r="S28" s="7">
        <v>234</v>
      </c>
      <c r="T28" s="7">
        <v>155</v>
      </c>
      <c r="U28" s="2">
        <f t="shared" si="2"/>
        <v>1</v>
      </c>
      <c r="V28" t="s">
        <v>162</v>
      </c>
    </row>
    <row r="29" spans="1:22" ht="16" x14ac:dyDescent="0.2">
      <c r="A29" s="2" t="s">
        <v>87</v>
      </c>
      <c r="B29" s="15">
        <f t="shared" si="0"/>
        <v>0.67746913580246915</v>
      </c>
      <c r="C29" s="17">
        <f t="shared" si="3"/>
        <v>0.17190388170055454</v>
      </c>
      <c r="D29" s="17">
        <f t="shared" si="4"/>
        <v>1.0145089285714286</v>
      </c>
      <c r="E29" s="2">
        <v>205</v>
      </c>
      <c r="F29" s="9">
        <v>155.66666666666666</v>
      </c>
      <c r="G29" s="2">
        <v>62</v>
      </c>
      <c r="H29" s="2">
        <v>0</v>
      </c>
      <c r="I29" s="2">
        <v>303</v>
      </c>
      <c r="J29" s="3">
        <f t="shared" si="11"/>
        <v>360.66666666666663</v>
      </c>
      <c r="K29" s="3">
        <f t="shared" si="1"/>
        <v>-57.666666666666629</v>
      </c>
      <c r="L29" s="3">
        <f t="shared" si="12"/>
        <v>298.66666666666663</v>
      </c>
      <c r="M29" s="3">
        <f t="shared" si="13"/>
        <v>241</v>
      </c>
      <c r="N29" s="3">
        <f t="shared" si="8"/>
        <v>57.666666666666629</v>
      </c>
      <c r="O29" s="6" t="s">
        <v>127</v>
      </c>
      <c r="P29" s="2">
        <f t="shared" si="9"/>
        <v>672</v>
      </c>
      <c r="Q29" s="2">
        <f t="shared" si="10"/>
        <v>24</v>
      </c>
      <c r="R29" t="s">
        <v>87</v>
      </c>
      <c r="S29" s="7">
        <v>648</v>
      </c>
      <c r="T29" s="7">
        <v>439</v>
      </c>
      <c r="U29" s="2">
        <f t="shared" si="2"/>
        <v>1</v>
      </c>
      <c r="V29" t="s">
        <v>164</v>
      </c>
    </row>
    <row r="30" spans="1:22" ht="16" x14ac:dyDescent="0.2">
      <c r="A30" s="2" t="s">
        <v>86</v>
      </c>
      <c r="B30" s="15">
        <f t="shared" si="0"/>
        <v>0.63888888888888884</v>
      </c>
      <c r="C30" s="17">
        <f t="shared" si="3"/>
        <v>7.9005120702267742E-2</v>
      </c>
      <c r="D30" s="17">
        <f t="shared" si="4"/>
        <v>1.0341540905480542</v>
      </c>
      <c r="E30" s="2">
        <v>292</v>
      </c>
      <c r="F30" s="9">
        <v>163.66666666666666</v>
      </c>
      <c r="G30" s="2">
        <v>36</v>
      </c>
      <c r="H30" s="2">
        <v>0</v>
      </c>
      <c r="I30" s="2">
        <v>434</v>
      </c>
      <c r="J30" s="3">
        <f t="shared" si="11"/>
        <v>455.66666666666663</v>
      </c>
      <c r="K30" s="3">
        <f t="shared" si="1"/>
        <v>-21.666666666666629</v>
      </c>
      <c r="L30" s="3">
        <f t="shared" si="12"/>
        <v>419.66666666666663</v>
      </c>
      <c r="M30" s="3">
        <f t="shared" si="13"/>
        <v>398</v>
      </c>
      <c r="N30" s="3">
        <f t="shared" si="8"/>
        <v>21.666666666666629</v>
      </c>
      <c r="O30" s="6" t="s">
        <v>127</v>
      </c>
      <c r="P30" s="2">
        <f t="shared" si="9"/>
        <v>783</v>
      </c>
      <c r="Q30" s="2">
        <f t="shared" si="10"/>
        <v>-9</v>
      </c>
      <c r="R30" t="s">
        <v>86</v>
      </c>
      <c r="S30" s="7">
        <v>792</v>
      </c>
      <c r="T30" s="7">
        <v>506</v>
      </c>
      <c r="U30" s="2">
        <f t="shared" si="2"/>
        <v>1</v>
      </c>
      <c r="V30" t="s">
        <v>165</v>
      </c>
    </row>
    <row r="31" spans="1:22" ht="16" x14ac:dyDescent="0.2">
      <c r="A31" s="2" t="s">
        <v>85</v>
      </c>
      <c r="B31" s="15">
        <f t="shared" si="0"/>
        <v>6.2098501070663809E-2</v>
      </c>
      <c r="C31" s="17">
        <f t="shared" si="3"/>
        <v>0.40356564019448948</v>
      </c>
      <c r="D31" s="17">
        <f t="shared" si="4"/>
        <v>1.0190217391304348</v>
      </c>
      <c r="E31" s="2">
        <v>77</v>
      </c>
      <c r="F31" s="9">
        <v>128.66666666666666</v>
      </c>
      <c r="G31" s="2">
        <v>83</v>
      </c>
      <c r="H31" s="2">
        <v>1</v>
      </c>
      <c r="I31" s="2">
        <v>125</v>
      </c>
      <c r="J31" s="3">
        <f t="shared" si="11"/>
        <v>205.66666666666666</v>
      </c>
      <c r="K31" s="3">
        <f t="shared" si="1"/>
        <v>-80.666666666666657</v>
      </c>
      <c r="L31" s="3">
        <f t="shared" si="12"/>
        <v>122.66666666666666</v>
      </c>
      <c r="M31" s="3">
        <f t="shared" si="13"/>
        <v>42</v>
      </c>
      <c r="N31" s="3">
        <f t="shared" si="8"/>
        <v>80.666666666666657</v>
      </c>
      <c r="O31" s="6" t="s">
        <v>126</v>
      </c>
      <c r="P31" s="2">
        <f t="shared" si="9"/>
        <v>463</v>
      </c>
      <c r="Q31" s="2">
        <f t="shared" si="10"/>
        <v>-4</v>
      </c>
      <c r="R31" t="s">
        <v>85</v>
      </c>
      <c r="S31" s="7">
        <v>467</v>
      </c>
      <c r="T31" s="7">
        <v>29</v>
      </c>
      <c r="U31" s="2">
        <f t="shared" si="2"/>
        <v>1</v>
      </c>
      <c r="V31" t="s">
        <v>166</v>
      </c>
    </row>
    <row r="32" spans="1:22" ht="16" x14ac:dyDescent="0.2">
      <c r="A32" s="2" t="s">
        <v>84</v>
      </c>
      <c r="B32" s="15">
        <f t="shared" si="0"/>
        <v>0.52671755725190839</v>
      </c>
      <c r="C32" s="17">
        <f t="shared" si="3"/>
        <v>0.10874200426439232</v>
      </c>
      <c r="D32" s="17">
        <f t="shared" si="4"/>
        <v>1.0119617224880382</v>
      </c>
      <c r="E32" s="2">
        <v>104</v>
      </c>
      <c r="F32" s="9">
        <v>52.333333333333336</v>
      </c>
      <c r="G32" s="2">
        <v>17</v>
      </c>
      <c r="H32" s="2">
        <v>0</v>
      </c>
      <c r="I32" s="2">
        <v>141</v>
      </c>
      <c r="J32" s="3">
        <f t="shared" si="11"/>
        <v>156.33333333333334</v>
      </c>
      <c r="K32" s="3">
        <f t="shared" si="1"/>
        <v>-15.333333333333343</v>
      </c>
      <c r="L32" s="3">
        <f t="shared" si="12"/>
        <v>139.33333333333334</v>
      </c>
      <c r="M32" s="3">
        <f t="shared" si="13"/>
        <v>124</v>
      </c>
      <c r="N32" s="3">
        <f t="shared" si="8"/>
        <v>15.333333333333343</v>
      </c>
      <c r="O32" s="6" t="s">
        <v>135</v>
      </c>
      <c r="P32" s="2">
        <f t="shared" si="9"/>
        <v>261</v>
      </c>
      <c r="Q32" s="2">
        <f t="shared" si="10"/>
        <v>-1</v>
      </c>
      <c r="R32" t="s">
        <v>84</v>
      </c>
      <c r="S32" s="7">
        <v>262</v>
      </c>
      <c r="T32" s="7">
        <v>138</v>
      </c>
      <c r="U32" s="2">
        <f t="shared" si="2"/>
        <v>1</v>
      </c>
      <c r="V32" t="s">
        <v>167</v>
      </c>
    </row>
    <row r="33" spans="1:22" ht="16" x14ac:dyDescent="0.2">
      <c r="A33" s="2" t="s">
        <v>83</v>
      </c>
      <c r="B33" s="15">
        <f t="shared" si="0"/>
        <v>0.25343811394891946</v>
      </c>
      <c r="C33" s="17">
        <f t="shared" si="3"/>
        <v>0.46180159635119722</v>
      </c>
      <c r="D33" s="17">
        <f t="shared" si="4"/>
        <v>1.0233050847457625</v>
      </c>
      <c r="E33" s="2">
        <v>159</v>
      </c>
      <c r="F33" s="9">
        <v>133.33333333333334</v>
      </c>
      <c r="G33" s="2">
        <v>135</v>
      </c>
      <c r="H33" s="2">
        <v>0</v>
      </c>
      <c r="I33" s="2">
        <v>161</v>
      </c>
      <c r="J33" s="3">
        <f t="shared" si="11"/>
        <v>292.33333333333337</v>
      </c>
      <c r="K33" s="3">
        <f t="shared" si="1"/>
        <v>-131.33333333333337</v>
      </c>
      <c r="L33" s="3">
        <f t="shared" si="12"/>
        <v>157.33333333333337</v>
      </c>
      <c r="M33" s="3">
        <f t="shared" si="13"/>
        <v>26</v>
      </c>
      <c r="N33" s="3">
        <f t="shared" si="8"/>
        <v>131.33333333333337</v>
      </c>
      <c r="O33" s="6" t="s">
        <v>127</v>
      </c>
      <c r="P33" s="2">
        <f t="shared" si="9"/>
        <v>559</v>
      </c>
      <c r="Q33" s="2">
        <f t="shared" si="10"/>
        <v>50</v>
      </c>
      <c r="R33" t="s">
        <v>163</v>
      </c>
      <c r="S33" s="7">
        <v>509</v>
      </c>
      <c r="T33" s="7">
        <v>129</v>
      </c>
      <c r="U33" s="8">
        <f t="shared" si="2"/>
        <v>0</v>
      </c>
      <c r="V33" t="s">
        <v>163</v>
      </c>
    </row>
    <row r="34" spans="1:22" ht="16" x14ac:dyDescent="0.2">
      <c r="A34" s="2" t="s">
        <v>82</v>
      </c>
      <c r="B34" s="15">
        <f t="shared" ref="B34:B66" si="14">T34/S34</f>
        <v>0.76169265033407574</v>
      </c>
      <c r="C34" s="17">
        <f t="shared" si="3"/>
        <v>0.62980769230769229</v>
      </c>
      <c r="D34" s="17">
        <f t="shared" si="4"/>
        <v>1.1948051948051948</v>
      </c>
      <c r="E34" s="2">
        <v>91</v>
      </c>
      <c r="F34" s="9">
        <v>117</v>
      </c>
      <c r="G34" s="2">
        <v>131</v>
      </c>
      <c r="H34" s="2">
        <v>0</v>
      </c>
      <c r="I34" s="2">
        <v>92</v>
      </c>
      <c r="J34" s="3">
        <f t="shared" si="11"/>
        <v>208</v>
      </c>
      <c r="K34" s="3">
        <f t="shared" ref="K34:K65" si="15">I34-J34</f>
        <v>-116</v>
      </c>
      <c r="L34" s="3">
        <f t="shared" si="12"/>
        <v>77</v>
      </c>
      <c r="M34" s="3">
        <f t="shared" si="13"/>
        <v>-39</v>
      </c>
      <c r="N34" s="3">
        <f t="shared" si="8"/>
        <v>116</v>
      </c>
      <c r="O34" s="6" t="s">
        <v>128</v>
      </c>
      <c r="P34" s="2">
        <f t="shared" si="9"/>
        <v>442</v>
      </c>
      <c r="Q34" s="2">
        <f t="shared" si="10"/>
        <v>-7</v>
      </c>
      <c r="R34" t="s">
        <v>168</v>
      </c>
      <c r="S34" s="7">
        <v>449</v>
      </c>
      <c r="T34" s="7">
        <v>342</v>
      </c>
      <c r="U34" s="8">
        <f t="shared" ref="U34:U65" si="16">IF(A34=R34, 1,0)</f>
        <v>0</v>
      </c>
      <c r="V34" t="s">
        <v>168</v>
      </c>
    </row>
    <row r="35" spans="1:22" ht="16" x14ac:dyDescent="0.2">
      <c r="A35" s="2" t="s">
        <v>81</v>
      </c>
      <c r="B35" s="15">
        <f t="shared" si="14"/>
        <v>0.79513888888888884</v>
      </c>
      <c r="C35" s="17">
        <f t="shared" si="3"/>
        <v>0.2032520325203252</v>
      </c>
      <c r="D35" s="17">
        <f t="shared" si="4"/>
        <v>1.0204081632653061</v>
      </c>
      <c r="E35" s="2">
        <v>36</v>
      </c>
      <c r="F35" s="9">
        <v>87</v>
      </c>
      <c r="G35" s="2">
        <v>25</v>
      </c>
      <c r="H35" s="2">
        <v>1</v>
      </c>
      <c r="I35" s="2">
        <v>100</v>
      </c>
      <c r="J35" s="3">
        <f t="shared" si="11"/>
        <v>123</v>
      </c>
      <c r="K35" s="3">
        <f t="shared" si="15"/>
        <v>-23</v>
      </c>
      <c r="L35" s="3">
        <f t="shared" si="12"/>
        <v>98</v>
      </c>
      <c r="M35" s="3">
        <f t="shared" si="13"/>
        <v>75</v>
      </c>
      <c r="N35" s="3">
        <f t="shared" si="8"/>
        <v>23</v>
      </c>
      <c r="O35" s="6" t="s">
        <v>126</v>
      </c>
      <c r="P35" s="2">
        <f t="shared" si="9"/>
        <v>297</v>
      </c>
      <c r="Q35" s="2">
        <f t="shared" si="10"/>
        <v>9</v>
      </c>
      <c r="R35" t="s">
        <v>81</v>
      </c>
      <c r="S35" s="7">
        <v>288</v>
      </c>
      <c r="T35" s="7">
        <v>229</v>
      </c>
      <c r="U35" s="2">
        <f t="shared" si="16"/>
        <v>1</v>
      </c>
      <c r="V35" t="s">
        <v>169</v>
      </c>
    </row>
    <row r="36" spans="1:22" ht="16" x14ac:dyDescent="0.2">
      <c r="A36" s="2" t="s">
        <v>80</v>
      </c>
      <c r="B36" s="15">
        <f t="shared" si="14"/>
        <v>0.32646048109965636</v>
      </c>
      <c r="C36" s="17">
        <f t="shared" si="3"/>
        <v>1.5680000000000001</v>
      </c>
      <c r="D36" s="17">
        <f t="shared" si="4"/>
        <v>-0.56338028169014087</v>
      </c>
      <c r="E36" s="2">
        <v>39</v>
      </c>
      <c r="F36" s="9">
        <v>86</v>
      </c>
      <c r="G36" s="2">
        <v>196</v>
      </c>
      <c r="H36" s="2">
        <v>0</v>
      </c>
      <c r="I36" s="2">
        <v>40</v>
      </c>
      <c r="J36" s="3">
        <f t="shared" si="11"/>
        <v>125</v>
      </c>
      <c r="K36" s="3">
        <f t="shared" si="15"/>
        <v>-85</v>
      </c>
      <c r="L36" s="3">
        <f t="shared" si="12"/>
        <v>-71</v>
      </c>
      <c r="M36" s="3">
        <f t="shared" si="13"/>
        <v>-156</v>
      </c>
      <c r="N36" s="3">
        <f t="shared" si="8"/>
        <v>85</v>
      </c>
      <c r="O36" s="6" t="s">
        <v>126</v>
      </c>
      <c r="P36" s="2">
        <f t="shared" si="9"/>
        <v>297</v>
      </c>
      <c r="Q36" s="2">
        <f t="shared" si="10"/>
        <v>6</v>
      </c>
      <c r="R36" t="s">
        <v>80</v>
      </c>
      <c r="S36" s="7">
        <v>291</v>
      </c>
      <c r="T36" s="7">
        <v>95</v>
      </c>
      <c r="U36" s="2">
        <f t="shared" si="16"/>
        <v>1</v>
      </c>
      <c r="V36" t="s">
        <v>170</v>
      </c>
    </row>
    <row r="37" spans="1:22" ht="16" x14ac:dyDescent="0.2">
      <c r="A37" s="2" t="s">
        <v>79</v>
      </c>
      <c r="B37" s="15">
        <f t="shared" si="14"/>
        <v>0.36363636363636365</v>
      </c>
      <c r="C37" s="17">
        <f t="shared" si="3"/>
        <v>0.40828402366863903</v>
      </c>
      <c r="D37" s="17">
        <f t="shared" si="4"/>
        <v>1.02</v>
      </c>
      <c r="E37" s="2">
        <v>47</v>
      </c>
      <c r="F37" s="9">
        <v>122</v>
      </c>
      <c r="G37" s="2">
        <v>69</v>
      </c>
      <c r="H37" s="2">
        <v>1</v>
      </c>
      <c r="I37" s="2">
        <v>102</v>
      </c>
      <c r="J37" s="3">
        <f t="shared" si="11"/>
        <v>169</v>
      </c>
      <c r="K37" s="3">
        <f t="shared" si="15"/>
        <v>-67</v>
      </c>
      <c r="L37" s="3">
        <f t="shared" si="12"/>
        <v>100</v>
      </c>
      <c r="M37" s="3">
        <f t="shared" si="13"/>
        <v>33</v>
      </c>
      <c r="N37" s="3">
        <f t="shared" si="8"/>
        <v>67</v>
      </c>
      <c r="O37" s="6" t="s">
        <v>126</v>
      </c>
      <c r="P37" s="2">
        <f t="shared" si="9"/>
        <v>413</v>
      </c>
      <c r="Q37" s="2">
        <f t="shared" si="10"/>
        <v>6</v>
      </c>
      <c r="R37" t="s">
        <v>79</v>
      </c>
      <c r="S37" s="7">
        <v>407</v>
      </c>
      <c r="T37" s="7">
        <v>148</v>
      </c>
      <c r="U37" s="2">
        <f t="shared" si="16"/>
        <v>1</v>
      </c>
      <c r="V37" t="s">
        <v>171</v>
      </c>
    </row>
    <row r="38" spans="1:22" ht="16" x14ac:dyDescent="0.2">
      <c r="A38" s="2" t="s">
        <v>78</v>
      </c>
      <c r="B38" s="15">
        <f t="shared" si="14"/>
        <v>0.13291139240506328</v>
      </c>
      <c r="C38" s="17">
        <f t="shared" si="3"/>
        <v>0.50936329588014984</v>
      </c>
      <c r="D38" s="17">
        <f t="shared" si="4"/>
        <v>1.2748091603053435</v>
      </c>
      <c r="E38" s="2">
        <v>163</v>
      </c>
      <c r="F38" s="9">
        <v>104</v>
      </c>
      <c r="G38" s="2">
        <v>136</v>
      </c>
      <c r="H38" s="2">
        <v>2</v>
      </c>
      <c r="I38" s="2">
        <v>167</v>
      </c>
      <c r="J38" s="3">
        <f t="shared" si="11"/>
        <v>267</v>
      </c>
      <c r="K38" s="3">
        <f t="shared" si="15"/>
        <v>-100</v>
      </c>
      <c r="L38" s="3">
        <f t="shared" si="12"/>
        <v>131</v>
      </c>
      <c r="M38" s="3">
        <f t="shared" si="13"/>
        <v>31</v>
      </c>
      <c r="N38" s="3">
        <f t="shared" si="8"/>
        <v>100</v>
      </c>
      <c r="O38" s="6" t="s">
        <v>135</v>
      </c>
      <c r="P38" s="2">
        <f t="shared" si="9"/>
        <v>475</v>
      </c>
      <c r="Q38" s="2">
        <f t="shared" si="10"/>
        <v>1</v>
      </c>
      <c r="R38" t="s">
        <v>78</v>
      </c>
      <c r="S38" s="7">
        <v>474</v>
      </c>
      <c r="T38" s="7">
        <v>63</v>
      </c>
      <c r="U38" s="2">
        <f t="shared" si="16"/>
        <v>1</v>
      </c>
      <c r="V38" t="s">
        <v>173</v>
      </c>
    </row>
    <row r="39" spans="1:22" ht="16" x14ac:dyDescent="0.2">
      <c r="A39" s="2" t="s">
        <v>77</v>
      </c>
      <c r="B39" s="15">
        <f t="shared" si="14"/>
        <v>0.79439252336448596</v>
      </c>
      <c r="C39" s="17">
        <f t="shared" si="3"/>
        <v>0.5014044943820225</v>
      </c>
      <c r="D39" s="17">
        <f t="shared" si="4"/>
        <v>1.2000000000000002</v>
      </c>
      <c r="E39" s="2">
        <v>139</v>
      </c>
      <c r="F39" s="9">
        <v>98.333333333333329</v>
      </c>
      <c r="G39" s="2">
        <v>119</v>
      </c>
      <c r="H39" s="2">
        <v>1</v>
      </c>
      <c r="I39" s="2">
        <v>142</v>
      </c>
      <c r="J39" s="3">
        <f t="shared" si="11"/>
        <v>237.33333333333331</v>
      </c>
      <c r="K39" s="3">
        <f t="shared" si="15"/>
        <v>-95.333333333333314</v>
      </c>
      <c r="L39" s="3">
        <f t="shared" si="12"/>
        <v>118.33333333333331</v>
      </c>
      <c r="M39" s="3">
        <f t="shared" si="13"/>
        <v>23</v>
      </c>
      <c r="N39" s="3">
        <f t="shared" si="8"/>
        <v>95.333333333333314</v>
      </c>
      <c r="O39" s="6" t="s">
        <v>135</v>
      </c>
      <c r="P39" s="2">
        <f t="shared" si="9"/>
        <v>434</v>
      </c>
      <c r="Q39" s="2">
        <f t="shared" si="10"/>
        <v>6</v>
      </c>
      <c r="R39" t="s">
        <v>77</v>
      </c>
      <c r="S39" s="7">
        <v>428</v>
      </c>
      <c r="T39" s="7">
        <v>340</v>
      </c>
      <c r="U39" s="2">
        <f t="shared" si="16"/>
        <v>1</v>
      </c>
      <c r="V39" t="s">
        <v>174</v>
      </c>
    </row>
    <row r="40" spans="1:22" ht="16" x14ac:dyDescent="0.2">
      <c r="A40" s="2" t="s">
        <v>76</v>
      </c>
      <c r="B40" s="15">
        <f t="shared" si="14"/>
        <v>0.05</v>
      </c>
      <c r="C40" s="17">
        <f t="shared" si="3"/>
        <v>0.33256351039260973</v>
      </c>
      <c r="D40" s="17">
        <f t="shared" si="4"/>
        <v>1.017301038062284</v>
      </c>
      <c r="E40" s="2">
        <v>45</v>
      </c>
      <c r="F40" s="9">
        <v>99.333333333333329</v>
      </c>
      <c r="G40" s="2">
        <v>48</v>
      </c>
      <c r="H40" s="2">
        <v>0</v>
      </c>
      <c r="I40" s="2">
        <v>98</v>
      </c>
      <c r="J40" s="3">
        <f t="shared" si="11"/>
        <v>144.33333333333331</v>
      </c>
      <c r="K40" s="3">
        <f t="shared" si="15"/>
        <v>-46.333333333333314</v>
      </c>
      <c r="L40" s="3">
        <f t="shared" si="12"/>
        <v>96.333333333333314</v>
      </c>
      <c r="M40" s="3">
        <f t="shared" si="13"/>
        <v>50</v>
      </c>
      <c r="N40" s="3">
        <f t="shared" si="8"/>
        <v>46.333333333333314</v>
      </c>
      <c r="O40" s="6" t="s">
        <v>126</v>
      </c>
      <c r="P40" s="2">
        <f t="shared" si="9"/>
        <v>343</v>
      </c>
      <c r="Q40" s="2">
        <f t="shared" si="10"/>
        <v>3</v>
      </c>
      <c r="R40" t="s">
        <v>76</v>
      </c>
      <c r="S40" s="7">
        <v>340</v>
      </c>
      <c r="T40" s="7">
        <v>17</v>
      </c>
      <c r="U40" s="2">
        <f t="shared" si="16"/>
        <v>1</v>
      </c>
      <c r="V40" t="s">
        <v>175</v>
      </c>
    </row>
    <row r="41" spans="1:22" ht="16" x14ac:dyDescent="0.2">
      <c r="A41" s="2" t="s">
        <v>75</v>
      </c>
      <c r="B41" s="15">
        <f t="shared" si="14"/>
        <v>0.89635854341736698</v>
      </c>
      <c r="C41" s="17">
        <f t="shared" si="3"/>
        <v>0.43333333333333335</v>
      </c>
      <c r="D41" s="17">
        <f t="shared" si="4"/>
        <v>1.0117647058823529</v>
      </c>
      <c r="E41" s="2">
        <v>43</v>
      </c>
      <c r="F41" s="9">
        <v>107</v>
      </c>
      <c r="G41" s="2">
        <v>65</v>
      </c>
      <c r="H41" s="2">
        <v>0</v>
      </c>
      <c r="I41" s="2">
        <v>86</v>
      </c>
      <c r="J41" s="3">
        <f t="shared" si="11"/>
        <v>150</v>
      </c>
      <c r="K41" s="3">
        <f t="shared" si="15"/>
        <v>-64</v>
      </c>
      <c r="L41" s="3">
        <f t="shared" si="12"/>
        <v>85</v>
      </c>
      <c r="M41" s="3">
        <f t="shared" si="13"/>
        <v>21</v>
      </c>
      <c r="N41" s="3">
        <f t="shared" si="8"/>
        <v>64</v>
      </c>
      <c r="O41" s="6" t="s">
        <v>126</v>
      </c>
      <c r="P41" s="2">
        <f t="shared" si="9"/>
        <v>364</v>
      </c>
      <c r="Q41" s="2">
        <f t="shared" si="10"/>
        <v>7</v>
      </c>
      <c r="R41" t="s">
        <v>75</v>
      </c>
      <c r="S41" s="7">
        <v>357</v>
      </c>
      <c r="T41" s="7">
        <v>320</v>
      </c>
      <c r="U41" s="2">
        <f t="shared" si="16"/>
        <v>1</v>
      </c>
      <c r="V41" t="s">
        <v>176</v>
      </c>
    </row>
    <row r="42" spans="1:22" ht="16" x14ac:dyDescent="0.2">
      <c r="A42" s="2" t="s">
        <v>74</v>
      </c>
      <c r="B42" s="15">
        <f t="shared" si="14"/>
        <v>0.66058394160583944</v>
      </c>
      <c r="C42" s="17">
        <f t="shared" si="3"/>
        <v>7.9178885630498533E-2</v>
      </c>
      <c r="D42" s="17">
        <f t="shared" si="4"/>
        <v>1.0127388535031847</v>
      </c>
      <c r="E42" s="2">
        <v>33</v>
      </c>
      <c r="F42" s="9">
        <v>80.666666666666671</v>
      </c>
      <c r="G42" s="2">
        <v>9</v>
      </c>
      <c r="H42" s="2">
        <v>0</v>
      </c>
      <c r="I42" s="2">
        <v>106</v>
      </c>
      <c r="J42" s="3">
        <f t="shared" si="11"/>
        <v>113.66666666666667</v>
      </c>
      <c r="K42" s="3">
        <f t="shared" si="15"/>
        <v>-7.6666666666666714</v>
      </c>
      <c r="L42" s="3">
        <f t="shared" si="12"/>
        <v>104.66666666666667</v>
      </c>
      <c r="M42" s="3">
        <f t="shared" si="13"/>
        <v>97</v>
      </c>
      <c r="N42" s="3">
        <f t="shared" si="8"/>
        <v>7.6666666666666714</v>
      </c>
      <c r="O42" s="6" t="s">
        <v>126</v>
      </c>
      <c r="P42" s="2">
        <f t="shared" si="9"/>
        <v>275</v>
      </c>
      <c r="Q42" s="2">
        <f t="shared" si="10"/>
        <v>1</v>
      </c>
      <c r="R42" t="s">
        <v>74</v>
      </c>
      <c r="S42" s="7">
        <v>274</v>
      </c>
      <c r="T42" s="7">
        <v>181</v>
      </c>
      <c r="U42" s="2">
        <f t="shared" si="16"/>
        <v>1</v>
      </c>
      <c r="V42" t="s">
        <v>177</v>
      </c>
    </row>
    <row r="43" spans="1:22" ht="16" x14ac:dyDescent="0.2">
      <c r="A43" s="2" t="s">
        <v>73</v>
      </c>
      <c r="B43" s="15">
        <f t="shared" si="14"/>
        <v>9.8404255319148939E-2</v>
      </c>
      <c r="C43" s="17">
        <f t="shared" si="3"/>
        <v>0.96923076923076912</v>
      </c>
      <c r="D43" s="20">
        <v>1</v>
      </c>
      <c r="E43" s="2">
        <v>43</v>
      </c>
      <c r="F43" s="9">
        <v>108.66666666666667</v>
      </c>
      <c r="G43" s="2">
        <v>147</v>
      </c>
      <c r="H43" s="2">
        <v>0</v>
      </c>
      <c r="I43" s="2">
        <v>44</v>
      </c>
      <c r="J43" s="3">
        <f t="shared" si="11"/>
        <v>151.66666666666669</v>
      </c>
      <c r="K43" s="3">
        <f t="shared" si="15"/>
        <v>-107.66666666666669</v>
      </c>
      <c r="L43" s="3">
        <f t="shared" si="12"/>
        <v>4.6666666666666856</v>
      </c>
      <c r="M43" s="3">
        <f t="shared" si="13"/>
        <v>-103</v>
      </c>
      <c r="N43" s="3">
        <f t="shared" si="8"/>
        <v>107.66666666666669</v>
      </c>
      <c r="O43" s="6" t="s">
        <v>126</v>
      </c>
      <c r="P43" s="2">
        <f t="shared" si="9"/>
        <v>369</v>
      </c>
      <c r="Q43" s="2">
        <f t="shared" si="10"/>
        <v>-7</v>
      </c>
      <c r="R43" t="s">
        <v>73</v>
      </c>
      <c r="S43" s="7">
        <v>376</v>
      </c>
      <c r="T43" s="7">
        <v>37</v>
      </c>
      <c r="U43" s="2">
        <f t="shared" si="16"/>
        <v>1</v>
      </c>
      <c r="V43" t="s">
        <v>178</v>
      </c>
    </row>
    <row r="44" spans="1:22" ht="16" x14ac:dyDescent="0.2">
      <c r="A44" s="2" t="s">
        <v>72</v>
      </c>
      <c r="B44" s="15">
        <f t="shared" si="14"/>
        <v>0.41935483870967744</v>
      </c>
      <c r="C44" s="17">
        <f t="shared" si="3"/>
        <v>0.9042553191489362</v>
      </c>
      <c r="D44" s="17">
        <f t="shared" si="4"/>
        <v>1.3888888888888888</v>
      </c>
      <c r="E44" s="2">
        <v>188</v>
      </c>
      <c r="F44" s="9">
        <v>0</v>
      </c>
      <c r="G44" s="2">
        <v>170</v>
      </c>
      <c r="H44" s="2">
        <v>0</v>
      </c>
      <c r="I44" s="2">
        <v>25</v>
      </c>
      <c r="J44" s="3">
        <f t="shared" si="11"/>
        <v>188</v>
      </c>
      <c r="K44" s="3">
        <f t="shared" si="15"/>
        <v>-163</v>
      </c>
      <c r="L44" s="3">
        <f t="shared" si="12"/>
        <v>18</v>
      </c>
      <c r="M44" s="3">
        <f t="shared" si="13"/>
        <v>-145</v>
      </c>
      <c r="N44" s="3">
        <f t="shared" si="8"/>
        <v>163</v>
      </c>
      <c r="O44" s="6" t="s">
        <v>135</v>
      </c>
      <c r="P44" s="2">
        <f t="shared" si="9"/>
        <v>188</v>
      </c>
      <c r="Q44" s="2">
        <f t="shared" si="10"/>
        <v>2</v>
      </c>
      <c r="R44" t="s">
        <v>72</v>
      </c>
      <c r="S44" s="7">
        <v>186</v>
      </c>
      <c r="T44" s="7">
        <v>78</v>
      </c>
      <c r="U44" s="2">
        <f t="shared" si="16"/>
        <v>1</v>
      </c>
      <c r="V44" t="s">
        <v>179</v>
      </c>
    </row>
    <row r="45" spans="1:22" ht="16" x14ac:dyDescent="0.2">
      <c r="A45" s="2" t="s">
        <v>71</v>
      </c>
      <c r="B45" s="15">
        <f t="shared" si="14"/>
        <v>0.50535331905781589</v>
      </c>
      <c r="C45" s="17">
        <f t="shared" si="3"/>
        <v>0.171875</v>
      </c>
      <c r="D45" s="17">
        <f t="shared" si="4"/>
        <v>1.0125786163522013</v>
      </c>
      <c r="E45" s="2">
        <v>59</v>
      </c>
      <c r="F45" s="9">
        <v>133</v>
      </c>
      <c r="G45" s="2">
        <v>33</v>
      </c>
      <c r="H45" s="2">
        <v>0</v>
      </c>
      <c r="I45" s="2">
        <v>161</v>
      </c>
      <c r="J45" s="3">
        <f t="shared" si="11"/>
        <v>192</v>
      </c>
      <c r="K45" s="3">
        <f t="shared" si="15"/>
        <v>-31</v>
      </c>
      <c r="L45" s="3">
        <f t="shared" si="12"/>
        <v>159</v>
      </c>
      <c r="M45" s="3">
        <f t="shared" si="13"/>
        <v>128</v>
      </c>
      <c r="N45" s="3">
        <f t="shared" si="8"/>
        <v>31</v>
      </c>
      <c r="O45" s="6" t="s">
        <v>126</v>
      </c>
      <c r="P45" s="2">
        <f t="shared" si="9"/>
        <v>458</v>
      </c>
      <c r="Q45" s="2">
        <f t="shared" si="10"/>
        <v>-9</v>
      </c>
      <c r="R45" t="s">
        <v>71</v>
      </c>
      <c r="S45" s="7">
        <v>467</v>
      </c>
      <c r="T45" s="7">
        <v>236</v>
      </c>
      <c r="U45" s="2">
        <f t="shared" si="16"/>
        <v>1</v>
      </c>
      <c r="V45" t="s">
        <v>180</v>
      </c>
    </row>
    <row r="46" spans="1:22" ht="16" x14ac:dyDescent="0.2">
      <c r="A46" s="2" t="s">
        <v>70</v>
      </c>
      <c r="B46" s="18">
        <f t="shared" si="14"/>
        <v>1.1968085106382979E-2</v>
      </c>
      <c r="C46" s="17">
        <f t="shared" si="3"/>
        <v>0.26288659793814428</v>
      </c>
      <c r="D46" s="17">
        <f t="shared" si="4"/>
        <v>1.0237762237762236</v>
      </c>
      <c r="E46" s="2">
        <v>109</v>
      </c>
      <c r="F46" s="9">
        <v>214.33333333333334</v>
      </c>
      <c r="G46" s="2">
        <v>85</v>
      </c>
      <c r="H46" s="2">
        <v>3</v>
      </c>
      <c r="I46" s="2">
        <v>244</v>
      </c>
      <c r="J46" s="3">
        <f t="shared" si="11"/>
        <v>323.33333333333337</v>
      </c>
      <c r="K46" s="3">
        <f t="shared" si="15"/>
        <v>-79.333333333333371</v>
      </c>
      <c r="L46" s="3">
        <f t="shared" si="12"/>
        <v>238.33333333333337</v>
      </c>
      <c r="M46" s="3">
        <f t="shared" si="13"/>
        <v>159</v>
      </c>
      <c r="N46" s="3">
        <f t="shared" si="8"/>
        <v>79.333333333333371</v>
      </c>
      <c r="O46" s="6" t="s">
        <v>126</v>
      </c>
      <c r="P46" s="2">
        <f t="shared" si="9"/>
        <v>752</v>
      </c>
      <c r="Q46" s="2">
        <f t="shared" si="10"/>
        <v>0</v>
      </c>
      <c r="R46" t="s">
        <v>70</v>
      </c>
      <c r="S46" s="7">
        <v>752</v>
      </c>
      <c r="T46" s="16">
        <v>9</v>
      </c>
      <c r="U46" s="2">
        <f t="shared" si="16"/>
        <v>1</v>
      </c>
      <c r="V46" t="s">
        <v>181</v>
      </c>
    </row>
    <row r="47" spans="1:22" ht="16" x14ac:dyDescent="0.2">
      <c r="A47" s="2" t="s">
        <v>69</v>
      </c>
      <c r="B47" s="15">
        <f t="shared" si="14"/>
        <v>0.51558073654390935</v>
      </c>
      <c r="C47" s="17">
        <f t="shared" si="3"/>
        <v>1.1090289608177171</v>
      </c>
      <c r="D47" s="20">
        <v>1</v>
      </c>
      <c r="E47" s="2">
        <v>116</v>
      </c>
      <c r="F47" s="9">
        <v>79.666666666666671</v>
      </c>
      <c r="G47" s="2">
        <v>217</v>
      </c>
      <c r="H47" s="2">
        <v>0</v>
      </c>
      <c r="I47" s="2">
        <v>118</v>
      </c>
      <c r="J47" s="3">
        <f t="shared" si="11"/>
        <v>195.66666666666669</v>
      </c>
      <c r="K47" s="3">
        <f t="shared" si="15"/>
        <v>-77.666666666666686</v>
      </c>
      <c r="L47" s="3">
        <f t="shared" si="12"/>
        <v>-21.333333333333314</v>
      </c>
      <c r="M47" s="3">
        <f t="shared" si="13"/>
        <v>-99</v>
      </c>
      <c r="N47" s="3">
        <f t="shared" si="8"/>
        <v>77.666666666666686</v>
      </c>
      <c r="O47" s="6" t="s">
        <v>135</v>
      </c>
      <c r="P47" s="2">
        <f t="shared" si="9"/>
        <v>355</v>
      </c>
      <c r="Q47" s="2">
        <f t="shared" si="10"/>
        <v>2</v>
      </c>
      <c r="R47" t="s">
        <v>266</v>
      </c>
      <c r="S47" s="7">
        <v>353</v>
      </c>
      <c r="T47" s="7">
        <v>182</v>
      </c>
      <c r="U47" s="8">
        <f t="shared" si="16"/>
        <v>0</v>
      </c>
      <c r="V47" t="s">
        <v>182</v>
      </c>
    </row>
    <row r="48" spans="1:22" ht="16" x14ac:dyDescent="0.2">
      <c r="A48" s="2" t="s">
        <v>68</v>
      </c>
      <c r="B48" s="15">
        <f t="shared" si="14"/>
        <v>0.78931750741839768</v>
      </c>
      <c r="C48" s="17">
        <f t="shared" si="3"/>
        <v>1.510452961672474</v>
      </c>
      <c r="D48" s="17">
        <f t="shared" si="4"/>
        <v>-1.228668941979522</v>
      </c>
      <c r="E48" s="2">
        <v>117</v>
      </c>
      <c r="F48" s="9">
        <v>74.333333333333329</v>
      </c>
      <c r="G48" s="2">
        <v>289</v>
      </c>
      <c r="H48" s="2">
        <v>1</v>
      </c>
      <c r="I48" s="2">
        <v>120</v>
      </c>
      <c r="J48" s="3">
        <f t="shared" si="11"/>
        <v>191.33333333333331</v>
      </c>
      <c r="K48" s="3">
        <f t="shared" si="15"/>
        <v>-71.333333333333314</v>
      </c>
      <c r="L48" s="3">
        <f t="shared" si="12"/>
        <v>-97.666666666666686</v>
      </c>
      <c r="M48" s="3">
        <f t="shared" si="13"/>
        <v>-169</v>
      </c>
      <c r="N48" s="3">
        <f t="shared" si="8"/>
        <v>71.333333333333314</v>
      </c>
      <c r="O48" s="6" t="s">
        <v>135</v>
      </c>
      <c r="P48" s="2">
        <f t="shared" si="9"/>
        <v>340</v>
      </c>
      <c r="Q48" s="2">
        <f t="shared" si="10"/>
        <v>3</v>
      </c>
      <c r="R48" t="s">
        <v>68</v>
      </c>
      <c r="S48" s="7">
        <v>337</v>
      </c>
      <c r="T48" s="7">
        <v>266</v>
      </c>
      <c r="U48" s="2">
        <f t="shared" si="16"/>
        <v>1</v>
      </c>
      <c r="V48" t="s">
        <v>183</v>
      </c>
    </row>
    <row r="49" spans="1:22" ht="16" x14ac:dyDescent="0.2">
      <c r="A49" s="2" t="s">
        <v>67</v>
      </c>
      <c r="B49" s="15">
        <f t="shared" si="14"/>
        <v>0.68587360594795543</v>
      </c>
      <c r="C49" s="17">
        <f t="shared" si="3"/>
        <v>0.45644983461962518</v>
      </c>
      <c r="D49" s="17">
        <f t="shared" si="4"/>
        <v>1.1257606490872212</v>
      </c>
      <c r="E49" s="2">
        <v>183</v>
      </c>
      <c r="F49" s="9">
        <v>119.33333333333333</v>
      </c>
      <c r="G49" s="2">
        <v>138</v>
      </c>
      <c r="H49" s="2">
        <v>0</v>
      </c>
      <c r="I49" s="2">
        <v>185</v>
      </c>
      <c r="J49" s="3">
        <f t="shared" si="11"/>
        <v>302.33333333333331</v>
      </c>
      <c r="K49" s="3">
        <f t="shared" si="15"/>
        <v>-117.33333333333331</v>
      </c>
      <c r="L49" s="3">
        <f t="shared" si="12"/>
        <v>164.33333333333331</v>
      </c>
      <c r="M49" s="3">
        <f t="shared" si="13"/>
        <v>47</v>
      </c>
      <c r="N49" s="3">
        <f t="shared" si="8"/>
        <v>117.33333333333331</v>
      </c>
      <c r="O49" s="6" t="s">
        <v>135</v>
      </c>
      <c r="P49" s="2">
        <f t="shared" si="9"/>
        <v>541</v>
      </c>
      <c r="Q49" s="2">
        <f t="shared" si="10"/>
        <v>3</v>
      </c>
      <c r="R49" t="s">
        <v>67</v>
      </c>
      <c r="S49" s="7">
        <v>538</v>
      </c>
      <c r="T49" s="7">
        <v>369</v>
      </c>
      <c r="U49" s="2">
        <f t="shared" si="16"/>
        <v>1</v>
      </c>
      <c r="V49" t="s">
        <v>184</v>
      </c>
    </row>
    <row r="50" spans="1:22" ht="16" x14ac:dyDescent="0.2">
      <c r="A50" s="2" t="s">
        <v>66</v>
      </c>
      <c r="B50" s="15">
        <f t="shared" si="14"/>
        <v>0.80674846625766872</v>
      </c>
      <c r="C50" s="17">
        <f t="shared" si="3"/>
        <v>0.16216216216216214</v>
      </c>
      <c r="D50" s="17">
        <f t="shared" si="4"/>
        <v>1.0293255131964807</v>
      </c>
      <c r="E50" s="2">
        <v>35</v>
      </c>
      <c r="F50" s="9">
        <v>100.66666666666667</v>
      </c>
      <c r="G50" s="2">
        <v>22</v>
      </c>
      <c r="H50" s="2">
        <v>2</v>
      </c>
      <c r="I50" s="2">
        <v>117</v>
      </c>
      <c r="J50" s="3">
        <f t="shared" si="11"/>
        <v>135.66666666666669</v>
      </c>
      <c r="K50" s="3">
        <f t="shared" si="15"/>
        <v>-18.666666666666686</v>
      </c>
      <c r="L50" s="3">
        <f t="shared" si="12"/>
        <v>113.66666666666669</v>
      </c>
      <c r="M50" s="3">
        <f t="shared" si="13"/>
        <v>95</v>
      </c>
      <c r="N50" s="3">
        <f t="shared" si="8"/>
        <v>18.666666666666686</v>
      </c>
      <c r="O50" s="6" t="s">
        <v>126</v>
      </c>
      <c r="P50" s="2">
        <f t="shared" si="9"/>
        <v>337</v>
      </c>
      <c r="Q50" s="2">
        <f t="shared" si="10"/>
        <v>11</v>
      </c>
      <c r="R50" t="s">
        <v>66</v>
      </c>
      <c r="S50" s="7">
        <v>326</v>
      </c>
      <c r="T50" s="7">
        <v>263</v>
      </c>
      <c r="U50" s="2">
        <f t="shared" si="16"/>
        <v>1</v>
      </c>
      <c r="V50" t="s">
        <v>185</v>
      </c>
    </row>
    <row r="51" spans="1:22" ht="16" x14ac:dyDescent="0.2">
      <c r="A51" s="2" t="s">
        <v>65</v>
      </c>
      <c r="B51" s="18">
        <f t="shared" si="14"/>
        <v>2.356020942408377E-2</v>
      </c>
      <c r="C51" s="17">
        <f t="shared" si="3"/>
        <v>0.48247422680412366</v>
      </c>
      <c r="D51" s="17">
        <f t="shared" si="4"/>
        <v>1.0278884462151392</v>
      </c>
      <c r="E51" s="2">
        <v>53</v>
      </c>
      <c r="F51" s="9">
        <v>108.66666666666667</v>
      </c>
      <c r="G51" s="2">
        <v>78</v>
      </c>
      <c r="H51" s="2">
        <v>1</v>
      </c>
      <c r="I51" s="2">
        <v>86</v>
      </c>
      <c r="J51" s="3">
        <f t="shared" si="11"/>
        <v>161.66666666666669</v>
      </c>
      <c r="K51" s="3">
        <f t="shared" si="15"/>
        <v>-75.666666666666686</v>
      </c>
      <c r="L51" s="3">
        <f t="shared" si="12"/>
        <v>83.666666666666686</v>
      </c>
      <c r="M51" s="3">
        <f t="shared" si="13"/>
        <v>8</v>
      </c>
      <c r="N51" s="3">
        <f t="shared" si="8"/>
        <v>75.666666666666686</v>
      </c>
      <c r="O51" s="6" t="s">
        <v>126</v>
      </c>
      <c r="P51" s="2">
        <f t="shared" si="9"/>
        <v>379</v>
      </c>
      <c r="Q51" s="2">
        <f t="shared" si="10"/>
        <v>-3</v>
      </c>
      <c r="R51" t="s">
        <v>65</v>
      </c>
      <c r="S51" s="7">
        <v>382</v>
      </c>
      <c r="T51" s="16">
        <v>9</v>
      </c>
      <c r="U51" s="2">
        <f t="shared" si="16"/>
        <v>1</v>
      </c>
      <c r="V51" t="s">
        <v>186</v>
      </c>
    </row>
    <row r="52" spans="1:22" ht="16" x14ac:dyDescent="0.2">
      <c r="A52" s="2" t="s">
        <v>64</v>
      </c>
      <c r="B52" s="15">
        <f t="shared" si="14"/>
        <v>0.81122448979591832</v>
      </c>
      <c r="C52" s="17">
        <f t="shared" si="3"/>
        <v>0.36659877800407326</v>
      </c>
      <c r="D52" s="17">
        <f t="shared" si="4"/>
        <v>1.012861736334405</v>
      </c>
      <c r="E52" s="2">
        <v>52</v>
      </c>
      <c r="F52" s="9">
        <v>111.66666666666667</v>
      </c>
      <c r="G52" s="2">
        <v>60</v>
      </c>
      <c r="H52" s="2">
        <v>0</v>
      </c>
      <c r="I52" s="2">
        <v>105</v>
      </c>
      <c r="J52" s="3">
        <f t="shared" si="11"/>
        <v>163.66666666666669</v>
      </c>
      <c r="K52" s="3">
        <f t="shared" si="15"/>
        <v>-58.666666666666686</v>
      </c>
      <c r="L52" s="3">
        <f t="shared" si="12"/>
        <v>103.66666666666669</v>
      </c>
      <c r="M52" s="3">
        <f t="shared" si="13"/>
        <v>45</v>
      </c>
      <c r="N52" s="3">
        <f t="shared" si="8"/>
        <v>58.666666666666686</v>
      </c>
      <c r="O52" s="6" t="s">
        <v>126</v>
      </c>
      <c r="P52" s="2">
        <f t="shared" si="9"/>
        <v>387</v>
      </c>
      <c r="Q52" s="2">
        <f t="shared" si="10"/>
        <v>-5</v>
      </c>
      <c r="R52" t="s">
        <v>64</v>
      </c>
      <c r="S52" s="7">
        <v>392</v>
      </c>
      <c r="T52" s="7">
        <v>318</v>
      </c>
      <c r="U52" s="2">
        <f t="shared" si="16"/>
        <v>1</v>
      </c>
      <c r="V52" t="s">
        <v>187</v>
      </c>
    </row>
    <row r="53" spans="1:22" ht="16" x14ac:dyDescent="0.2">
      <c r="A53" s="2" t="s">
        <v>63</v>
      </c>
      <c r="B53" s="15">
        <f t="shared" si="14"/>
        <v>0.79605263157894735</v>
      </c>
      <c r="C53" s="17">
        <f t="shared" si="3"/>
        <v>0.43523316062176159</v>
      </c>
      <c r="D53" s="17">
        <f t="shared" si="4"/>
        <v>1.0458715596330272</v>
      </c>
      <c r="E53" s="2">
        <v>40</v>
      </c>
      <c r="F53" s="9">
        <v>88.666666666666671</v>
      </c>
      <c r="G53" s="2">
        <v>56</v>
      </c>
      <c r="H53" s="2">
        <v>2</v>
      </c>
      <c r="I53" s="2">
        <v>76</v>
      </c>
      <c r="J53" s="3">
        <f t="shared" si="11"/>
        <v>128.66666666666669</v>
      </c>
      <c r="K53" s="3">
        <f t="shared" si="15"/>
        <v>-52.666666666666686</v>
      </c>
      <c r="L53" s="3">
        <f t="shared" si="12"/>
        <v>72.666666666666686</v>
      </c>
      <c r="M53" s="3">
        <f t="shared" si="13"/>
        <v>20</v>
      </c>
      <c r="N53" s="3">
        <f t="shared" si="8"/>
        <v>52.666666666666686</v>
      </c>
      <c r="O53" s="6" t="s">
        <v>126</v>
      </c>
      <c r="P53" s="2">
        <f t="shared" si="9"/>
        <v>306</v>
      </c>
      <c r="Q53" s="2">
        <f t="shared" si="10"/>
        <v>2</v>
      </c>
      <c r="R53" t="s">
        <v>252</v>
      </c>
      <c r="S53" s="7">
        <v>304</v>
      </c>
      <c r="T53" s="7">
        <v>242</v>
      </c>
      <c r="U53" s="8">
        <f t="shared" si="16"/>
        <v>0</v>
      </c>
      <c r="V53" t="s">
        <v>188</v>
      </c>
    </row>
    <row r="54" spans="1:22" ht="16" x14ac:dyDescent="0.2">
      <c r="A54" s="2" t="s">
        <v>62</v>
      </c>
      <c r="B54" s="15">
        <f t="shared" si="14"/>
        <v>0.84057971014492749</v>
      </c>
      <c r="C54" s="20">
        <v>1</v>
      </c>
      <c r="D54" s="17">
        <f t="shared" si="4"/>
        <v>-0.36279069767441863</v>
      </c>
      <c r="E54" s="2">
        <v>72</v>
      </c>
      <c r="F54" s="9">
        <v>47</v>
      </c>
      <c r="G54" s="2">
        <v>334</v>
      </c>
      <c r="H54" s="2">
        <v>5</v>
      </c>
      <c r="I54" s="2">
        <v>78</v>
      </c>
      <c r="J54" s="3">
        <f t="shared" si="11"/>
        <v>119</v>
      </c>
      <c r="K54" s="3">
        <f t="shared" si="15"/>
        <v>-41</v>
      </c>
      <c r="L54" s="3">
        <f t="shared" si="12"/>
        <v>-215</v>
      </c>
      <c r="M54" s="3">
        <f t="shared" si="13"/>
        <v>-256</v>
      </c>
      <c r="N54" s="3">
        <f t="shared" si="8"/>
        <v>41</v>
      </c>
      <c r="O54" s="6" t="s">
        <v>135</v>
      </c>
      <c r="P54" s="2">
        <f t="shared" si="9"/>
        <v>213</v>
      </c>
      <c r="Q54" s="2">
        <f t="shared" si="10"/>
        <v>6</v>
      </c>
      <c r="R54" t="s">
        <v>62</v>
      </c>
      <c r="S54" s="7">
        <v>207</v>
      </c>
      <c r="T54" s="7">
        <v>174</v>
      </c>
      <c r="U54" s="2">
        <f t="shared" si="16"/>
        <v>1</v>
      </c>
      <c r="V54" t="s">
        <v>189</v>
      </c>
    </row>
    <row r="55" spans="1:22" ht="16" x14ac:dyDescent="0.2">
      <c r="A55" s="2" t="s">
        <v>61</v>
      </c>
      <c r="B55" s="15">
        <f t="shared" si="14"/>
        <v>2.6624068157614485E-2</v>
      </c>
      <c r="C55" s="17">
        <f t="shared" si="3"/>
        <v>7.4196207749381701E-3</v>
      </c>
      <c r="D55" s="17">
        <f t="shared" si="4"/>
        <v>1.0141196013289038</v>
      </c>
      <c r="E55" s="2">
        <v>139</v>
      </c>
      <c r="F55" s="9">
        <v>265.33333333333331</v>
      </c>
      <c r="G55" s="2">
        <v>3</v>
      </c>
      <c r="H55" s="2">
        <v>1</v>
      </c>
      <c r="I55" s="2">
        <v>407</v>
      </c>
      <c r="J55" s="3">
        <f t="shared" si="11"/>
        <v>404.33333333333331</v>
      </c>
      <c r="K55" s="3">
        <f t="shared" si="15"/>
        <v>2.6666666666666856</v>
      </c>
      <c r="L55" s="3">
        <f t="shared" si="12"/>
        <v>401.33333333333331</v>
      </c>
      <c r="M55" s="3">
        <f t="shared" si="13"/>
        <v>404</v>
      </c>
      <c r="N55" s="3">
        <f t="shared" si="8"/>
        <v>-2.6666666666666856</v>
      </c>
      <c r="O55" s="6" t="s">
        <v>126</v>
      </c>
      <c r="P55" s="2">
        <f t="shared" si="9"/>
        <v>935</v>
      </c>
      <c r="Q55" s="2">
        <f t="shared" si="10"/>
        <v>-4</v>
      </c>
      <c r="R55" t="s">
        <v>61</v>
      </c>
      <c r="S55" s="7">
        <v>939</v>
      </c>
      <c r="T55" s="7">
        <v>25</v>
      </c>
      <c r="U55" s="2">
        <f t="shared" si="16"/>
        <v>1</v>
      </c>
      <c r="V55" t="s">
        <v>190</v>
      </c>
    </row>
    <row r="56" spans="1:22" ht="16" x14ac:dyDescent="0.2">
      <c r="A56" s="2" t="s">
        <v>60</v>
      </c>
      <c r="B56" s="15">
        <f t="shared" si="14"/>
        <v>0.54054054054054057</v>
      </c>
      <c r="C56" s="17">
        <f t="shared" si="3"/>
        <v>5.9866962305986704E-2</v>
      </c>
      <c r="D56" s="17">
        <f t="shared" si="4"/>
        <v>1.0117924528301887</v>
      </c>
      <c r="E56" s="2">
        <v>42</v>
      </c>
      <c r="F56" s="9">
        <v>108.33333333333333</v>
      </c>
      <c r="G56" s="2">
        <v>9</v>
      </c>
      <c r="H56" s="2">
        <v>0</v>
      </c>
      <c r="I56" s="2">
        <v>143</v>
      </c>
      <c r="J56" s="3">
        <f t="shared" si="11"/>
        <v>150.33333333333331</v>
      </c>
      <c r="K56" s="3">
        <f t="shared" si="15"/>
        <v>-7.3333333333333144</v>
      </c>
      <c r="L56" s="3">
        <f t="shared" si="12"/>
        <v>141.33333333333331</v>
      </c>
      <c r="M56" s="3">
        <f t="shared" si="13"/>
        <v>134</v>
      </c>
      <c r="N56" s="3">
        <f t="shared" si="8"/>
        <v>7.3333333333333144</v>
      </c>
      <c r="O56" s="6" t="s">
        <v>126</v>
      </c>
      <c r="P56" s="2">
        <f t="shared" si="9"/>
        <v>367</v>
      </c>
      <c r="Q56" s="2">
        <f t="shared" si="10"/>
        <v>-3</v>
      </c>
      <c r="R56" t="s">
        <v>60</v>
      </c>
      <c r="S56" s="7">
        <v>370</v>
      </c>
      <c r="T56" s="7">
        <v>200</v>
      </c>
      <c r="U56" s="2">
        <f t="shared" si="16"/>
        <v>1</v>
      </c>
      <c r="V56" t="s">
        <v>191</v>
      </c>
    </row>
    <row r="57" spans="1:22" ht="16" x14ac:dyDescent="0.2">
      <c r="A57" s="2" t="s">
        <v>59</v>
      </c>
      <c r="B57" s="15">
        <f t="shared" si="14"/>
        <v>0.47350993377483441</v>
      </c>
      <c r="C57" s="17">
        <f t="shared" si="3"/>
        <v>0.28125</v>
      </c>
      <c r="D57" s="17">
        <f t="shared" si="4"/>
        <v>1.0217391304347827</v>
      </c>
      <c r="E57" s="2">
        <v>30</v>
      </c>
      <c r="F57" s="9">
        <v>98</v>
      </c>
      <c r="G57" s="2">
        <v>36</v>
      </c>
      <c r="H57" s="2">
        <v>1</v>
      </c>
      <c r="I57" s="2">
        <v>94</v>
      </c>
      <c r="J57" s="3">
        <f t="shared" si="11"/>
        <v>128</v>
      </c>
      <c r="K57" s="3">
        <f t="shared" si="15"/>
        <v>-34</v>
      </c>
      <c r="L57" s="3">
        <f t="shared" si="12"/>
        <v>92</v>
      </c>
      <c r="M57" s="3">
        <f t="shared" si="13"/>
        <v>58</v>
      </c>
      <c r="N57" s="3">
        <f t="shared" si="8"/>
        <v>34</v>
      </c>
      <c r="O57" s="6" t="s">
        <v>126</v>
      </c>
      <c r="P57" s="2">
        <f t="shared" si="9"/>
        <v>324</v>
      </c>
      <c r="Q57" s="2">
        <f t="shared" si="10"/>
        <v>22</v>
      </c>
      <c r="R57" t="s">
        <v>59</v>
      </c>
      <c r="S57" s="7">
        <v>302</v>
      </c>
      <c r="T57" s="7">
        <v>143</v>
      </c>
      <c r="U57" s="2">
        <f t="shared" si="16"/>
        <v>1</v>
      </c>
      <c r="V57" t="s">
        <v>192</v>
      </c>
    </row>
    <row r="58" spans="1:22" ht="16" x14ac:dyDescent="0.2">
      <c r="A58" s="2" t="s">
        <v>58</v>
      </c>
      <c r="B58" s="15">
        <f t="shared" si="14"/>
        <v>0.51366120218579236</v>
      </c>
      <c r="C58" s="17">
        <f t="shared" si="3"/>
        <v>1.1484918793503478</v>
      </c>
      <c r="D58" s="17">
        <f t="shared" si="4"/>
        <v>-1.6406250000000016</v>
      </c>
      <c r="E58" s="2">
        <v>33</v>
      </c>
      <c r="F58" s="9">
        <v>110.66666666666667</v>
      </c>
      <c r="G58" s="2">
        <v>165</v>
      </c>
      <c r="H58" s="2">
        <v>0</v>
      </c>
      <c r="I58" s="2">
        <v>35</v>
      </c>
      <c r="J58" s="3">
        <f t="shared" si="11"/>
        <v>143.66666666666669</v>
      </c>
      <c r="K58" s="3">
        <f t="shared" si="15"/>
        <v>-108.66666666666669</v>
      </c>
      <c r="L58" s="3">
        <f t="shared" si="12"/>
        <v>-21.333333333333314</v>
      </c>
      <c r="M58" s="3">
        <f t="shared" si="13"/>
        <v>-130</v>
      </c>
      <c r="N58" s="3">
        <f t="shared" si="8"/>
        <v>108.66666666666669</v>
      </c>
      <c r="O58" s="6" t="s">
        <v>134</v>
      </c>
      <c r="P58" s="2">
        <f t="shared" si="9"/>
        <v>365</v>
      </c>
      <c r="Q58" s="2">
        <f t="shared" si="10"/>
        <v>-1</v>
      </c>
      <c r="R58" t="s">
        <v>58</v>
      </c>
      <c r="S58" s="7">
        <v>366</v>
      </c>
      <c r="T58" s="7">
        <v>188</v>
      </c>
      <c r="U58" s="2">
        <f t="shared" si="16"/>
        <v>1</v>
      </c>
      <c r="V58" t="s">
        <v>193</v>
      </c>
    </row>
    <row r="59" spans="1:22" ht="16" x14ac:dyDescent="0.2">
      <c r="A59" s="2" t="s">
        <v>57</v>
      </c>
      <c r="B59" s="15">
        <f t="shared" si="14"/>
        <v>0.75644028103044492</v>
      </c>
      <c r="C59" s="17">
        <f t="shared" si="3"/>
        <v>1.5396226415094338</v>
      </c>
      <c r="D59" s="17">
        <f t="shared" si="4"/>
        <v>-0.58741258741258751</v>
      </c>
      <c r="E59" s="2">
        <v>55</v>
      </c>
      <c r="F59" s="9">
        <v>121.66666666666667</v>
      </c>
      <c r="G59" s="2">
        <v>272</v>
      </c>
      <c r="H59" s="2">
        <v>0</v>
      </c>
      <c r="I59" s="2">
        <v>56</v>
      </c>
      <c r="J59" s="3">
        <f t="shared" si="11"/>
        <v>176.66666666666669</v>
      </c>
      <c r="K59" s="3">
        <f t="shared" si="15"/>
        <v>-120.66666666666669</v>
      </c>
      <c r="L59" s="3">
        <f t="shared" si="12"/>
        <v>-95.333333333333314</v>
      </c>
      <c r="M59" s="3">
        <f t="shared" si="13"/>
        <v>-216</v>
      </c>
      <c r="N59" s="3">
        <f t="shared" si="8"/>
        <v>120.66666666666669</v>
      </c>
      <c r="O59" s="6" t="s">
        <v>126</v>
      </c>
      <c r="P59" s="2">
        <f t="shared" si="9"/>
        <v>420</v>
      </c>
      <c r="Q59" s="2">
        <f t="shared" si="10"/>
        <v>-7</v>
      </c>
      <c r="R59" t="s">
        <v>253</v>
      </c>
      <c r="S59" s="7">
        <v>427</v>
      </c>
      <c r="T59" s="7">
        <v>323</v>
      </c>
      <c r="U59" s="8">
        <f t="shared" si="16"/>
        <v>0</v>
      </c>
      <c r="V59" t="s">
        <v>194</v>
      </c>
    </row>
    <row r="60" spans="1:22" ht="16" x14ac:dyDescent="0.2">
      <c r="A60" s="2" t="s">
        <v>56</v>
      </c>
      <c r="B60" s="15">
        <f t="shared" si="14"/>
        <v>0.51020408163265307</v>
      </c>
      <c r="C60" s="17">
        <f t="shared" si="3"/>
        <v>0.41566265060240964</v>
      </c>
      <c r="D60" s="17">
        <f t="shared" si="4"/>
        <v>1.0515463917525771</v>
      </c>
      <c r="E60" s="2">
        <v>89</v>
      </c>
      <c r="F60" s="9">
        <v>132.33333333333334</v>
      </c>
      <c r="G60" s="2">
        <v>92</v>
      </c>
      <c r="H60" s="2">
        <v>5</v>
      </c>
      <c r="I60" s="2">
        <v>136</v>
      </c>
      <c r="J60" s="3">
        <f t="shared" si="11"/>
        <v>221.33333333333334</v>
      </c>
      <c r="K60" s="3">
        <f t="shared" si="15"/>
        <v>-85.333333333333343</v>
      </c>
      <c r="L60" s="3">
        <f t="shared" si="12"/>
        <v>129.33333333333334</v>
      </c>
      <c r="M60" s="3">
        <f t="shared" si="13"/>
        <v>44</v>
      </c>
      <c r="N60" s="3">
        <f t="shared" si="8"/>
        <v>85.333333333333343</v>
      </c>
      <c r="O60" s="6" t="s">
        <v>134</v>
      </c>
      <c r="P60" s="2">
        <f t="shared" si="9"/>
        <v>486</v>
      </c>
      <c r="Q60" s="2">
        <f t="shared" si="10"/>
        <v>-4</v>
      </c>
      <c r="R60" t="s">
        <v>56</v>
      </c>
      <c r="S60" s="7">
        <v>490</v>
      </c>
      <c r="T60" s="7">
        <v>250</v>
      </c>
      <c r="U60" s="2">
        <f t="shared" si="16"/>
        <v>1</v>
      </c>
      <c r="V60" t="s">
        <v>195</v>
      </c>
    </row>
    <row r="61" spans="1:22" ht="16" x14ac:dyDescent="0.2">
      <c r="A61" s="2" t="s">
        <v>55</v>
      </c>
      <c r="B61" s="15">
        <f t="shared" si="14"/>
        <v>0.16192560175054704</v>
      </c>
      <c r="C61" s="17">
        <f t="shared" si="3"/>
        <v>0.24784853700516352</v>
      </c>
      <c r="D61" s="17">
        <f t="shared" si="4"/>
        <v>1.0160183066361557</v>
      </c>
      <c r="E61" s="2">
        <v>61</v>
      </c>
      <c r="F61" s="9">
        <v>132.66666666666666</v>
      </c>
      <c r="G61" s="2">
        <v>48</v>
      </c>
      <c r="H61" s="2">
        <v>0</v>
      </c>
      <c r="I61" s="2">
        <v>148</v>
      </c>
      <c r="J61" s="3">
        <f t="shared" si="11"/>
        <v>193.66666666666666</v>
      </c>
      <c r="K61" s="3">
        <f t="shared" si="15"/>
        <v>-45.666666666666657</v>
      </c>
      <c r="L61" s="3">
        <f t="shared" si="12"/>
        <v>145.66666666666666</v>
      </c>
      <c r="M61" s="3">
        <f t="shared" si="13"/>
        <v>100</v>
      </c>
      <c r="N61" s="3">
        <f t="shared" si="8"/>
        <v>45.666666666666657</v>
      </c>
      <c r="O61" s="6" t="s">
        <v>126</v>
      </c>
      <c r="P61" s="2">
        <f t="shared" si="9"/>
        <v>459</v>
      </c>
      <c r="Q61" s="2">
        <f t="shared" si="10"/>
        <v>2</v>
      </c>
      <c r="R61" t="s">
        <v>55</v>
      </c>
      <c r="S61" s="7">
        <v>457</v>
      </c>
      <c r="T61" s="7">
        <v>74</v>
      </c>
      <c r="U61" s="2">
        <f t="shared" si="16"/>
        <v>1</v>
      </c>
      <c r="V61" t="s">
        <v>196</v>
      </c>
    </row>
    <row r="62" spans="1:22" ht="16" x14ac:dyDescent="0.2">
      <c r="A62" s="2" t="s">
        <v>54</v>
      </c>
      <c r="B62" s="15">
        <f t="shared" si="14"/>
        <v>0.97857142857142854</v>
      </c>
      <c r="C62" s="20">
        <v>1</v>
      </c>
      <c r="D62" s="17">
        <f t="shared" si="4"/>
        <v>-0.62264150943396224</v>
      </c>
      <c r="E62" s="2">
        <v>66</v>
      </c>
      <c r="F62" s="9">
        <v>76</v>
      </c>
      <c r="G62" s="2">
        <v>248</v>
      </c>
      <c r="H62" s="2">
        <v>0</v>
      </c>
      <c r="I62" s="2">
        <v>66</v>
      </c>
      <c r="J62" s="3">
        <f t="shared" si="11"/>
        <v>142</v>
      </c>
      <c r="K62" s="3">
        <f t="shared" si="15"/>
        <v>-76</v>
      </c>
      <c r="L62" s="3">
        <f t="shared" si="12"/>
        <v>-106</v>
      </c>
      <c r="M62" s="3">
        <f t="shared" si="13"/>
        <v>-182</v>
      </c>
      <c r="N62" s="3">
        <f t="shared" si="8"/>
        <v>76</v>
      </c>
      <c r="O62" s="6" t="s">
        <v>128</v>
      </c>
      <c r="P62" s="2">
        <f t="shared" si="9"/>
        <v>294</v>
      </c>
      <c r="Q62" s="2">
        <f t="shared" si="10"/>
        <v>14</v>
      </c>
      <c r="R62" t="s">
        <v>260</v>
      </c>
      <c r="S62" s="7">
        <v>280</v>
      </c>
      <c r="T62" s="7">
        <v>274</v>
      </c>
      <c r="U62" s="8">
        <f t="shared" si="16"/>
        <v>0</v>
      </c>
      <c r="V62" t="s">
        <v>197</v>
      </c>
    </row>
    <row r="63" spans="1:22" ht="16" x14ac:dyDescent="0.2">
      <c r="A63" s="2" t="s">
        <v>53</v>
      </c>
      <c r="B63" s="15">
        <f t="shared" si="14"/>
        <v>0.33094812164579607</v>
      </c>
      <c r="C63" s="17">
        <f t="shared" si="3"/>
        <v>7.0555032925682035E-2</v>
      </c>
      <c r="D63" s="17">
        <f t="shared" si="4"/>
        <v>1.0111336032388665</v>
      </c>
      <c r="E63" s="2">
        <v>248</v>
      </c>
      <c r="F63" s="9">
        <v>106.33333333333333</v>
      </c>
      <c r="G63" s="2">
        <v>25</v>
      </c>
      <c r="H63" s="2">
        <v>0</v>
      </c>
      <c r="I63" s="2">
        <v>333</v>
      </c>
      <c r="J63" s="3">
        <f t="shared" si="11"/>
        <v>354.33333333333331</v>
      </c>
      <c r="K63" s="3">
        <f t="shared" si="15"/>
        <v>-21.333333333333314</v>
      </c>
      <c r="L63" s="3">
        <f t="shared" si="12"/>
        <v>329.33333333333331</v>
      </c>
      <c r="M63" s="3">
        <f t="shared" si="13"/>
        <v>308</v>
      </c>
      <c r="N63" s="3">
        <f t="shared" si="8"/>
        <v>21.333333333333314</v>
      </c>
      <c r="O63" s="6" t="s">
        <v>135</v>
      </c>
      <c r="P63" s="2">
        <f t="shared" si="9"/>
        <v>567</v>
      </c>
      <c r="Q63" s="2">
        <f t="shared" si="10"/>
        <v>8</v>
      </c>
      <c r="R63" t="s">
        <v>53</v>
      </c>
      <c r="S63" s="7">
        <v>559</v>
      </c>
      <c r="T63" s="7">
        <v>185</v>
      </c>
      <c r="U63" s="2">
        <f t="shared" si="16"/>
        <v>1</v>
      </c>
      <c r="V63" t="s">
        <v>198</v>
      </c>
    </row>
    <row r="64" spans="1:22" ht="16" x14ac:dyDescent="0.2">
      <c r="A64" s="2" t="s">
        <v>52</v>
      </c>
      <c r="B64" s="15">
        <f t="shared" si="14"/>
        <v>0.79828326180257514</v>
      </c>
      <c r="C64" s="17">
        <f t="shared" si="3"/>
        <v>0.51485148514851486</v>
      </c>
      <c r="D64" s="17">
        <f t="shared" si="4"/>
        <v>1.0408163265306123</v>
      </c>
      <c r="E64" s="2">
        <v>38</v>
      </c>
      <c r="F64" s="9">
        <v>63</v>
      </c>
      <c r="G64" s="2">
        <v>52</v>
      </c>
      <c r="H64" s="2">
        <v>1</v>
      </c>
      <c r="I64" s="2">
        <v>51</v>
      </c>
      <c r="J64" s="3">
        <f t="shared" si="11"/>
        <v>101</v>
      </c>
      <c r="K64" s="3">
        <f t="shared" si="15"/>
        <v>-50</v>
      </c>
      <c r="L64" s="3">
        <f t="shared" si="12"/>
        <v>49</v>
      </c>
      <c r="M64" s="3">
        <f t="shared" si="13"/>
        <v>-1</v>
      </c>
      <c r="N64" s="3">
        <f t="shared" si="8"/>
        <v>50</v>
      </c>
      <c r="O64" s="6" t="s">
        <v>126</v>
      </c>
      <c r="P64" s="2">
        <f t="shared" si="9"/>
        <v>227</v>
      </c>
      <c r="Q64" s="2">
        <f t="shared" si="10"/>
        <v>-6</v>
      </c>
      <c r="R64" t="s">
        <v>254</v>
      </c>
      <c r="S64" s="7">
        <v>233</v>
      </c>
      <c r="T64" s="7">
        <v>186</v>
      </c>
      <c r="U64" s="8">
        <f t="shared" si="16"/>
        <v>0</v>
      </c>
      <c r="V64" t="s">
        <v>199</v>
      </c>
    </row>
    <row r="65" spans="1:22" ht="16" x14ac:dyDescent="0.2">
      <c r="A65" s="2" t="s">
        <v>51</v>
      </c>
      <c r="B65" s="18">
        <f t="shared" si="14"/>
        <v>2.1126760563380281E-2</v>
      </c>
      <c r="C65" s="17">
        <f t="shared" si="3"/>
        <v>0.19780219780219779</v>
      </c>
      <c r="D65" s="17">
        <f t="shared" si="4"/>
        <v>1.047945205479452</v>
      </c>
      <c r="E65" s="2">
        <v>66</v>
      </c>
      <c r="F65" s="9">
        <v>116</v>
      </c>
      <c r="G65" s="2">
        <v>36</v>
      </c>
      <c r="H65" s="2">
        <v>5</v>
      </c>
      <c r="I65" s="2">
        <v>153</v>
      </c>
      <c r="J65" s="3">
        <f t="shared" si="11"/>
        <v>182</v>
      </c>
      <c r="K65" s="3">
        <f t="shared" si="15"/>
        <v>-29</v>
      </c>
      <c r="L65" s="3">
        <f t="shared" si="12"/>
        <v>146</v>
      </c>
      <c r="M65" s="3">
        <f t="shared" si="13"/>
        <v>117</v>
      </c>
      <c r="N65" s="3">
        <f t="shared" si="8"/>
        <v>29</v>
      </c>
      <c r="O65" s="6" t="s">
        <v>126</v>
      </c>
      <c r="P65" s="2">
        <f t="shared" si="9"/>
        <v>414</v>
      </c>
      <c r="Q65" s="2">
        <f t="shared" si="10"/>
        <v>-12</v>
      </c>
      <c r="R65" t="s">
        <v>51</v>
      </c>
      <c r="S65" s="7">
        <v>426</v>
      </c>
      <c r="T65" s="16">
        <v>9</v>
      </c>
      <c r="U65" s="2">
        <f t="shared" si="16"/>
        <v>1</v>
      </c>
      <c r="V65" t="s">
        <v>200</v>
      </c>
    </row>
    <row r="66" spans="1:22" ht="16" x14ac:dyDescent="0.2">
      <c r="A66" s="2" t="s">
        <v>50</v>
      </c>
      <c r="B66" s="15">
        <f t="shared" si="14"/>
        <v>0.23861171366594361</v>
      </c>
      <c r="C66" s="17">
        <f t="shared" si="3"/>
        <v>0.91107382550335569</v>
      </c>
      <c r="D66" s="17">
        <f t="shared" si="4"/>
        <v>3.7924528301886813</v>
      </c>
      <c r="E66" s="2">
        <v>66</v>
      </c>
      <c r="F66" s="9">
        <v>132.66666666666666</v>
      </c>
      <c r="G66" s="2">
        <v>181</v>
      </c>
      <c r="H66" s="2">
        <v>0</v>
      </c>
      <c r="I66" s="2">
        <v>67</v>
      </c>
      <c r="J66" s="3">
        <f t="shared" si="11"/>
        <v>198.66666666666666</v>
      </c>
      <c r="K66" s="3">
        <f t="shared" ref="K66:K97" si="17">I66-J66</f>
        <v>-131.66666666666666</v>
      </c>
      <c r="L66" s="3">
        <f t="shared" si="12"/>
        <v>17.666666666666657</v>
      </c>
      <c r="M66" s="3">
        <f t="shared" si="13"/>
        <v>-114</v>
      </c>
      <c r="N66" s="3">
        <f t="shared" si="8"/>
        <v>131.66666666666666</v>
      </c>
      <c r="O66" s="6" t="s">
        <v>126</v>
      </c>
      <c r="P66" s="2">
        <f t="shared" si="9"/>
        <v>464</v>
      </c>
      <c r="Q66" s="2">
        <f t="shared" si="10"/>
        <v>3</v>
      </c>
      <c r="R66" t="s">
        <v>50</v>
      </c>
      <c r="S66" s="7">
        <v>461</v>
      </c>
      <c r="T66" s="7">
        <v>110</v>
      </c>
      <c r="U66" s="2">
        <f t="shared" ref="U66:U97" si="18">IF(A66=R66, 1,0)</f>
        <v>1</v>
      </c>
      <c r="V66" t="s">
        <v>201</v>
      </c>
    </row>
    <row r="67" spans="1:22" ht="16" x14ac:dyDescent="0.2">
      <c r="A67" s="2" t="s">
        <v>49</v>
      </c>
      <c r="B67" s="15">
        <f t="shared" ref="B67:B116" si="19">T67/S67</f>
        <v>7.0021881838074396E-2</v>
      </c>
      <c r="C67" s="17">
        <f t="shared" ref="C67:C116" si="20">G67/J67</f>
        <v>0.15843270868824533</v>
      </c>
      <c r="D67" s="17">
        <f t="shared" ref="D67:D116" si="21">I67/L67</f>
        <v>1.0202429149797572</v>
      </c>
      <c r="E67" s="2">
        <v>64</v>
      </c>
      <c r="F67" s="9">
        <v>131.66666666666666</v>
      </c>
      <c r="G67" s="2">
        <v>31</v>
      </c>
      <c r="H67" s="2">
        <v>1</v>
      </c>
      <c r="I67" s="2">
        <v>168</v>
      </c>
      <c r="J67" s="3">
        <f t="shared" si="11"/>
        <v>195.66666666666666</v>
      </c>
      <c r="K67" s="3">
        <f t="shared" si="17"/>
        <v>-27.666666666666657</v>
      </c>
      <c r="L67" s="3">
        <f t="shared" si="12"/>
        <v>164.66666666666666</v>
      </c>
      <c r="M67" s="3">
        <f t="shared" si="13"/>
        <v>137</v>
      </c>
      <c r="N67" s="3">
        <f t="shared" ref="N67:N116" si="22">L67-M67</f>
        <v>27.666666666666657</v>
      </c>
      <c r="O67" s="6" t="s">
        <v>126</v>
      </c>
      <c r="P67" s="2">
        <f t="shared" ref="P67:P116" si="23">E67+F67*3</f>
        <v>459</v>
      </c>
      <c r="Q67" s="2">
        <f t="shared" ref="Q67:Q116" si="24">P67-S67</f>
        <v>2</v>
      </c>
      <c r="R67" t="s">
        <v>49</v>
      </c>
      <c r="S67" s="7">
        <v>457</v>
      </c>
      <c r="T67" s="7">
        <v>32</v>
      </c>
      <c r="U67" s="2">
        <f t="shared" si="18"/>
        <v>1</v>
      </c>
      <c r="V67" t="s">
        <v>202</v>
      </c>
    </row>
    <row r="68" spans="1:22" ht="16" x14ac:dyDescent="0.2">
      <c r="A68" s="2" t="s">
        <v>48</v>
      </c>
      <c r="B68" s="15">
        <f t="shared" si="19"/>
        <v>0.57894736842105265</v>
      </c>
      <c r="C68" s="17">
        <f t="shared" si="20"/>
        <v>1.2758620689655173</v>
      </c>
      <c r="D68" s="17">
        <f t="shared" si="21"/>
        <v>-2.375</v>
      </c>
      <c r="E68" s="2">
        <v>91</v>
      </c>
      <c r="F68" s="9">
        <v>54</v>
      </c>
      <c r="G68" s="2">
        <v>185</v>
      </c>
      <c r="H68" s="2">
        <v>3</v>
      </c>
      <c r="I68" s="2">
        <v>95</v>
      </c>
      <c r="J68" s="3">
        <f t="shared" si="11"/>
        <v>145</v>
      </c>
      <c r="K68" s="3">
        <f t="shared" si="17"/>
        <v>-50</v>
      </c>
      <c r="L68" s="3">
        <f t="shared" si="12"/>
        <v>-40</v>
      </c>
      <c r="M68" s="3">
        <f t="shared" si="13"/>
        <v>-90</v>
      </c>
      <c r="N68" s="3">
        <f t="shared" si="22"/>
        <v>50</v>
      </c>
      <c r="O68" s="6" t="s">
        <v>135</v>
      </c>
      <c r="P68" s="2">
        <f t="shared" si="23"/>
        <v>253</v>
      </c>
      <c r="Q68" s="2">
        <f t="shared" si="24"/>
        <v>6</v>
      </c>
      <c r="R68" t="s">
        <v>48</v>
      </c>
      <c r="S68" s="7">
        <v>247</v>
      </c>
      <c r="T68" s="7">
        <v>143</v>
      </c>
      <c r="U68" s="2">
        <f t="shared" si="18"/>
        <v>1</v>
      </c>
      <c r="V68" t="s">
        <v>203</v>
      </c>
    </row>
    <row r="69" spans="1:22" ht="16" x14ac:dyDescent="0.2">
      <c r="A69" s="2" t="s">
        <v>47</v>
      </c>
      <c r="B69" s="15">
        <f t="shared" si="19"/>
        <v>0.29294478527607359</v>
      </c>
      <c r="C69" s="17">
        <f t="shared" si="20"/>
        <v>2.043227665706052</v>
      </c>
      <c r="D69" s="17">
        <f t="shared" si="21"/>
        <v>-0.54419889502762431</v>
      </c>
      <c r="E69" s="2">
        <v>195</v>
      </c>
      <c r="F69" s="9">
        <v>152</v>
      </c>
      <c r="G69" s="2">
        <v>709</v>
      </c>
      <c r="H69" s="2">
        <v>0</v>
      </c>
      <c r="I69" s="2">
        <v>197</v>
      </c>
      <c r="J69" s="3">
        <f t="shared" si="11"/>
        <v>347</v>
      </c>
      <c r="K69" s="3">
        <f t="shared" si="17"/>
        <v>-150</v>
      </c>
      <c r="L69" s="3">
        <f t="shared" si="12"/>
        <v>-362</v>
      </c>
      <c r="M69" s="3">
        <f t="shared" si="13"/>
        <v>-512</v>
      </c>
      <c r="N69" s="3">
        <f t="shared" si="22"/>
        <v>150</v>
      </c>
      <c r="O69" s="6" t="s">
        <v>127</v>
      </c>
      <c r="P69" s="2">
        <f t="shared" si="23"/>
        <v>651</v>
      </c>
      <c r="Q69" s="2">
        <f t="shared" si="24"/>
        <v>-1</v>
      </c>
      <c r="R69" t="s">
        <v>47</v>
      </c>
      <c r="S69" s="7">
        <v>652</v>
      </c>
      <c r="T69" s="7">
        <v>191</v>
      </c>
      <c r="U69" s="2">
        <f t="shared" si="18"/>
        <v>1</v>
      </c>
      <c r="V69" t="s">
        <v>204</v>
      </c>
    </row>
    <row r="70" spans="1:22" ht="16" x14ac:dyDescent="0.2">
      <c r="A70" s="2" t="s">
        <v>46</v>
      </c>
      <c r="B70" s="15">
        <f t="shared" si="19"/>
        <v>0.57795698924731187</v>
      </c>
      <c r="C70" s="17">
        <f t="shared" si="20"/>
        <v>0.45911949685534592</v>
      </c>
      <c r="D70" s="17">
        <f t="shared" si="21"/>
        <v>1.0232558139534884</v>
      </c>
      <c r="E70" s="2">
        <v>46</v>
      </c>
      <c r="F70" s="9">
        <v>113</v>
      </c>
      <c r="G70" s="2">
        <v>73</v>
      </c>
      <c r="H70" s="2">
        <v>1</v>
      </c>
      <c r="I70" s="2">
        <v>88</v>
      </c>
      <c r="J70" s="3">
        <f t="shared" si="11"/>
        <v>159</v>
      </c>
      <c r="K70" s="3">
        <f t="shared" si="17"/>
        <v>-71</v>
      </c>
      <c r="L70" s="3">
        <f t="shared" si="12"/>
        <v>86</v>
      </c>
      <c r="M70" s="3">
        <f t="shared" si="13"/>
        <v>15</v>
      </c>
      <c r="N70" s="3">
        <f t="shared" si="22"/>
        <v>71</v>
      </c>
      <c r="O70" s="6" t="s">
        <v>126</v>
      </c>
      <c r="P70" s="2">
        <f t="shared" si="23"/>
        <v>385</v>
      </c>
      <c r="Q70" s="2">
        <f t="shared" si="24"/>
        <v>13</v>
      </c>
      <c r="R70" t="s">
        <v>46</v>
      </c>
      <c r="S70" s="7">
        <v>372</v>
      </c>
      <c r="T70" s="7">
        <v>215</v>
      </c>
      <c r="U70" s="2">
        <f t="shared" si="18"/>
        <v>1</v>
      </c>
      <c r="V70" t="s">
        <v>205</v>
      </c>
    </row>
    <row r="71" spans="1:22" ht="16" x14ac:dyDescent="0.2">
      <c r="A71" s="2" t="s">
        <v>45</v>
      </c>
      <c r="B71" s="15">
        <f t="shared" si="19"/>
        <v>0.81690140845070425</v>
      </c>
      <c r="C71" s="17">
        <f t="shared" si="20"/>
        <v>0.27055702917771884</v>
      </c>
      <c r="D71" s="17">
        <f t="shared" si="21"/>
        <v>1.0145454545454544</v>
      </c>
      <c r="E71" s="2">
        <v>41</v>
      </c>
      <c r="F71" s="9">
        <v>84.666666666666671</v>
      </c>
      <c r="G71" s="2">
        <v>34</v>
      </c>
      <c r="H71" s="2">
        <v>0</v>
      </c>
      <c r="I71" s="2">
        <v>93</v>
      </c>
      <c r="J71" s="3">
        <f t="shared" si="11"/>
        <v>125.66666666666667</v>
      </c>
      <c r="K71" s="3">
        <f t="shared" si="17"/>
        <v>-32.666666666666671</v>
      </c>
      <c r="L71" s="3">
        <f t="shared" si="12"/>
        <v>91.666666666666671</v>
      </c>
      <c r="M71" s="3">
        <f t="shared" si="13"/>
        <v>59</v>
      </c>
      <c r="N71" s="3">
        <f t="shared" si="22"/>
        <v>32.666666666666671</v>
      </c>
      <c r="O71" s="6" t="s">
        <v>126</v>
      </c>
      <c r="P71" s="2">
        <f t="shared" si="23"/>
        <v>295</v>
      </c>
      <c r="Q71" s="2">
        <f t="shared" si="24"/>
        <v>11</v>
      </c>
      <c r="R71" t="s">
        <v>45</v>
      </c>
      <c r="S71" s="7">
        <v>284</v>
      </c>
      <c r="T71" s="7">
        <v>232</v>
      </c>
      <c r="U71" s="2">
        <f t="shared" si="18"/>
        <v>1</v>
      </c>
      <c r="V71" t="s">
        <v>206</v>
      </c>
    </row>
    <row r="72" spans="1:22" ht="16" x14ac:dyDescent="0.2">
      <c r="A72" s="2" t="s">
        <v>44</v>
      </c>
      <c r="B72" s="15">
        <f t="shared" si="19"/>
        <v>3.5313001605136438E-2</v>
      </c>
      <c r="C72" s="17">
        <f t="shared" si="20"/>
        <v>1.1456548347613218</v>
      </c>
      <c r="D72" s="17">
        <f t="shared" si="21"/>
        <v>-2.47058823529412</v>
      </c>
      <c r="E72" s="2">
        <v>97</v>
      </c>
      <c r="F72" s="9">
        <v>175.33333333333334</v>
      </c>
      <c r="G72" s="2">
        <v>312</v>
      </c>
      <c r="H72" s="2">
        <v>0</v>
      </c>
      <c r="I72" s="2">
        <v>98</v>
      </c>
      <c r="J72" s="3">
        <f t="shared" si="11"/>
        <v>272.33333333333337</v>
      </c>
      <c r="K72" s="3">
        <f t="shared" si="17"/>
        <v>-174.33333333333337</v>
      </c>
      <c r="L72" s="3">
        <f t="shared" si="12"/>
        <v>-39.666666666666629</v>
      </c>
      <c r="M72" s="3">
        <f t="shared" si="13"/>
        <v>-214</v>
      </c>
      <c r="N72" s="3">
        <f t="shared" si="22"/>
        <v>174.33333333333337</v>
      </c>
      <c r="O72" s="6" t="s">
        <v>126</v>
      </c>
      <c r="P72" s="2">
        <f t="shared" si="23"/>
        <v>623</v>
      </c>
      <c r="Q72" s="2">
        <f t="shared" si="24"/>
        <v>0</v>
      </c>
      <c r="R72" t="s">
        <v>44</v>
      </c>
      <c r="S72" s="7">
        <v>623</v>
      </c>
      <c r="T72" s="7">
        <v>22</v>
      </c>
      <c r="U72" s="2">
        <f t="shared" si="18"/>
        <v>1</v>
      </c>
      <c r="V72" t="s">
        <v>207</v>
      </c>
    </row>
    <row r="73" spans="1:22" ht="16" x14ac:dyDescent="0.2">
      <c r="A73" s="2" t="s">
        <v>43</v>
      </c>
      <c r="B73" s="15">
        <f t="shared" si="19"/>
        <v>0.66282420749279536</v>
      </c>
      <c r="C73" s="17">
        <f t="shared" si="20"/>
        <v>0.30963302752293581</v>
      </c>
      <c r="D73" s="17">
        <f t="shared" si="21"/>
        <v>1.0166112956810633</v>
      </c>
      <c r="E73" s="2">
        <v>46</v>
      </c>
      <c r="F73" s="9">
        <v>99.333333333333329</v>
      </c>
      <c r="G73" s="2">
        <v>45</v>
      </c>
      <c r="H73" s="2">
        <v>0</v>
      </c>
      <c r="I73" s="2">
        <v>102</v>
      </c>
      <c r="J73" s="3">
        <f t="shared" si="11"/>
        <v>145.33333333333331</v>
      </c>
      <c r="K73" s="3">
        <f t="shared" si="17"/>
        <v>-43.333333333333314</v>
      </c>
      <c r="L73" s="3">
        <f t="shared" si="12"/>
        <v>100.33333333333331</v>
      </c>
      <c r="M73" s="3">
        <f t="shared" si="13"/>
        <v>57</v>
      </c>
      <c r="N73" s="3">
        <f t="shared" si="22"/>
        <v>43.333333333333314</v>
      </c>
      <c r="O73" s="6" t="s">
        <v>126</v>
      </c>
      <c r="P73" s="2">
        <f t="shared" si="23"/>
        <v>344</v>
      </c>
      <c r="Q73" s="2">
        <f t="shared" si="24"/>
        <v>-3</v>
      </c>
      <c r="R73" t="s">
        <v>43</v>
      </c>
      <c r="S73" s="7">
        <v>347</v>
      </c>
      <c r="T73" s="7">
        <v>230</v>
      </c>
      <c r="U73" s="2">
        <f t="shared" si="18"/>
        <v>1</v>
      </c>
      <c r="V73" t="s">
        <v>208</v>
      </c>
    </row>
    <row r="74" spans="1:22" ht="16" x14ac:dyDescent="0.2">
      <c r="A74" s="2" t="s">
        <v>42</v>
      </c>
      <c r="B74" s="15">
        <f t="shared" si="19"/>
        <v>0.61674008810572689</v>
      </c>
      <c r="C74" s="17">
        <f t="shared" si="20"/>
        <v>0.55932203389830515</v>
      </c>
      <c r="D74" s="17">
        <f t="shared" si="21"/>
        <v>1.0384615384615385</v>
      </c>
      <c r="E74" s="2">
        <v>33</v>
      </c>
      <c r="F74" s="9">
        <v>65.333333333333329</v>
      </c>
      <c r="G74" s="2">
        <v>55</v>
      </c>
      <c r="H74" s="2">
        <v>1</v>
      </c>
      <c r="I74" s="2">
        <v>45</v>
      </c>
      <c r="J74" s="3">
        <f t="shared" si="11"/>
        <v>98.333333333333329</v>
      </c>
      <c r="K74" s="3">
        <f t="shared" si="17"/>
        <v>-53.333333333333329</v>
      </c>
      <c r="L74" s="3">
        <f t="shared" si="12"/>
        <v>43.333333333333329</v>
      </c>
      <c r="M74" s="3">
        <f t="shared" si="13"/>
        <v>-10</v>
      </c>
      <c r="N74" s="3">
        <f t="shared" si="22"/>
        <v>53.333333333333329</v>
      </c>
      <c r="O74" s="6" t="s">
        <v>126</v>
      </c>
      <c r="P74" s="2">
        <f t="shared" si="23"/>
        <v>229</v>
      </c>
      <c r="Q74" s="2">
        <f t="shared" si="24"/>
        <v>2</v>
      </c>
      <c r="R74" t="s">
        <v>42</v>
      </c>
      <c r="S74" s="7">
        <v>227</v>
      </c>
      <c r="T74" s="7">
        <v>140</v>
      </c>
      <c r="U74" s="2">
        <f t="shared" si="18"/>
        <v>1</v>
      </c>
      <c r="V74" t="s">
        <v>209</v>
      </c>
    </row>
    <row r="75" spans="1:22" ht="16" x14ac:dyDescent="0.2">
      <c r="A75" s="2" t="s">
        <v>41</v>
      </c>
      <c r="B75" s="15">
        <f t="shared" si="19"/>
        <v>6.429548563611491E-2</v>
      </c>
      <c r="C75" s="17">
        <f t="shared" si="20"/>
        <v>0.32785299806576407</v>
      </c>
      <c r="D75" s="17">
        <f t="shared" si="21"/>
        <v>1.0100719424460434</v>
      </c>
      <c r="E75" s="2">
        <v>148</v>
      </c>
      <c r="F75" s="9">
        <v>196.66666666666666</v>
      </c>
      <c r="G75" s="2">
        <v>113</v>
      </c>
      <c r="H75" s="2">
        <v>0</v>
      </c>
      <c r="I75" s="2">
        <v>234</v>
      </c>
      <c r="J75" s="3">
        <f t="shared" si="11"/>
        <v>344.66666666666663</v>
      </c>
      <c r="K75" s="3">
        <f t="shared" si="17"/>
        <v>-110.66666666666663</v>
      </c>
      <c r="L75" s="3">
        <f t="shared" si="12"/>
        <v>231.66666666666663</v>
      </c>
      <c r="M75" s="3">
        <f t="shared" si="13"/>
        <v>121</v>
      </c>
      <c r="N75" s="3">
        <f t="shared" si="22"/>
        <v>110.66666666666663</v>
      </c>
      <c r="O75" s="6" t="s">
        <v>134</v>
      </c>
      <c r="P75" s="2">
        <f t="shared" si="23"/>
        <v>738</v>
      </c>
      <c r="Q75" s="2">
        <f t="shared" si="24"/>
        <v>7</v>
      </c>
      <c r="R75" t="s">
        <v>210</v>
      </c>
      <c r="S75" s="7">
        <v>731</v>
      </c>
      <c r="T75" s="7">
        <v>47</v>
      </c>
      <c r="U75" s="8">
        <f t="shared" si="18"/>
        <v>0</v>
      </c>
      <c r="V75" t="s">
        <v>210</v>
      </c>
    </row>
    <row r="76" spans="1:22" ht="16" x14ac:dyDescent="0.2">
      <c r="A76" s="2" t="s">
        <v>40</v>
      </c>
      <c r="B76" s="15">
        <f t="shared" si="19"/>
        <v>0.84010152284263961</v>
      </c>
      <c r="C76" s="17">
        <f t="shared" si="20"/>
        <v>7.1999999999999995E-2</v>
      </c>
      <c r="D76" s="17">
        <f t="shared" si="21"/>
        <v>1.0215517241379308</v>
      </c>
      <c r="E76" s="2">
        <v>52</v>
      </c>
      <c r="F76" s="9">
        <v>114.66666666666667</v>
      </c>
      <c r="G76" s="2">
        <v>12</v>
      </c>
      <c r="H76" s="2">
        <v>1</v>
      </c>
      <c r="I76" s="2">
        <v>158</v>
      </c>
      <c r="J76" s="3">
        <f t="shared" ref="J76:J116" si="25">E76+F76</f>
        <v>166.66666666666669</v>
      </c>
      <c r="K76" s="3">
        <f t="shared" si="17"/>
        <v>-8.6666666666666856</v>
      </c>
      <c r="L76" s="3">
        <f t="shared" ref="L76:L116" si="26">J76-G76</f>
        <v>154.66666666666669</v>
      </c>
      <c r="M76" s="3">
        <f t="shared" ref="M76:M116" si="27">I76-G76</f>
        <v>146</v>
      </c>
      <c r="N76" s="3">
        <f t="shared" si="22"/>
        <v>8.6666666666666856</v>
      </c>
      <c r="O76" s="6" t="s">
        <v>126</v>
      </c>
      <c r="P76" s="2">
        <f t="shared" si="23"/>
        <v>396</v>
      </c>
      <c r="Q76" s="2">
        <f t="shared" si="24"/>
        <v>2</v>
      </c>
      <c r="R76" t="s">
        <v>40</v>
      </c>
      <c r="S76" s="7">
        <v>394</v>
      </c>
      <c r="T76" s="7">
        <v>331</v>
      </c>
      <c r="U76" s="2">
        <f t="shared" si="18"/>
        <v>1</v>
      </c>
      <c r="V76" t="s">
        <v>211</v>
      </c>
    </row>
    <row r="77" spans="1:22" ht="16" x14ac:dyDescent="0.2">
      <c r="A77" s="2" t="s">
        <v>39</v>
      </c>
      <c r="B77" s="15">
        <f t="shared" si="19"/>
        <v>0.40498442367601245</v>
      </c>
      <c r="C77" s="17">
        <f t="shared" si="20"/>
        <v>1.0051546391752579</v>
      </c>
      <c r="D77" s="20">
        <v>1</v>
      </c>
      <c r="E77" s="2">
        <v>32</v>
      </c>
      <c r="F77" s="9">
        <v>97.333333333333329</v>
      </c>
      <c r="G77" s="2">
        <v>130</v>
      </c>
      <c r="H77" s="2">
        <v>0</v>
      </c>
      <c r="I77" s="2">
        <v>33</v>
      </c>
      <c r="J77" s="3">
        <f t="shared" si="25"/>
        <v>129.33333333333331</v>
      </c>
      <c r="K77" s="3">
        <f t="shared" si="17"/>
        <v>-96.333333333333314</v>
      </c>
      <c r="L77" s="9">
        <f t="shared" si="26"/>
        <v>-0.66666666666668561</v>
      </c>
      <c r="M77" s="3">
        <f t="shared" si="27"/>
        <v>-97</v>
      </c>
      <c r="N77" s="3">
        <f t="shared" si="22"/>
        <v>96.333333333333314</v>
      </c>
      <c r="O77" s="6" t="s">
        <v>126</v>
      </c>
      <c r="P77" s="2">
        <f t="shared" si="23"/>
        <v>324</v>
      </c>
      <c r="Q77" s="2">
        <f t="shared" si="24"/>
        <v>3</v>
      </c>
      <c r="R77" t="s">
        <v>39</v>
      </c>
      <c r="S77" s="7">
        <v>321</v>
      </c>
      <c r="T77" s="7">
        <v>130</v>
      </c>
      <c r="U77" s="2">
        <f t="shared" si="18"/>
        <v>1</v>
      </c>
      <c r="V77" t="s">
        <v>212</v>
      </c>
    </row>
    <row r="78" spans="1:22" ht="32" x14ac:dyDescent="0.2">
      <c r="A78" s="2" t="s">
        <v>38</v>
      </c>
      <c r="B78" s="18">
        <f t="shared" si="19"/>
        <v>4.0540540540540543E-2</v>
      </c>
      <c r="C78" s="17">
        <f t="shared" si="20"/>
        <v>1.3513513513513514E-2</v>
      </c>
      <c r="D78" s="17">
        <f t="shared" si="21"/>
        <v>1.0136986301369864</v>
      </c>
      <c r="E78" s="2">
        <v>0</v>
      </c>
      <c r="F78" s="9">
        <v>74</v>
      </c>
      <c r="G78" s="2">
        <v>1</v>
      </c>
      <c r="H78" s="2">
        <v>0</v>
      </c>
      <c r="I78" s="2">
        <v>74</v>
      </c>
      <c r="J78" s="3">
        <f t="shared" si="25"/>
        <v>74</v>
      </c>
      <c r="K78" s="3">
        <f t="shared" si="17"/>
        <v>0</v>
      </c>
      <c r="L78" s="3">
        <f t="shared" si="26"/>
        <v>73</v>
      </c>
      <c r="M78" s="3">
        <f t="shared" si="27"/>
        <v>73</v>
      </c>
      <c r="N78" s="3">
        <f t="shared" si="22"/>
        <v>0</v>
      </c>
      <c r="O78" s="6" t="s">
        <v>126</v>
      </c>
      <c r="P78" s="2">
        <f t="shared" si="23"/>
        <v>222</v>
      </c>
      <c r="Q78" s="2">
        <f t="shared" si="24"/>
        <v>0</v>
      </c>
      <c r="R78" t="s">
        <v>255</v>
      </c>
      <c r="S78" s="7">
        <v>222</v>
      </c>
      <c r="T78" s="16">
        <v>9</v>
      </c>
      <c r="U78" s="8">
        <f t="shared" si="18"/>
        <v>0</v>
      </c>
      <c r="V78" t="s">
        <v>213</v>
      </c>
    </row>
    <row r="79" spans="1:22" ht="16" x14ac:dyDescent="0.2">
      <c r="A79" s="2" t="s">
        <v>37</v>
      </c>
      <c r="B79" s="15">
        <f t="shared" si="19"/>
        <v>0.453125</v>
      </c>
      <c r="C79" s="17">
        <f t="shared" si="20"/>
        <v>0.40384615384615385</v>
      </c>
      <c r="D79" s="17">
        <f t="shared" si="21"/>
        <v>1.0161290322580647</v>
      </c>
      <c r="E79" s="2">
        <v>81</v>
      </c>
      <c r="F79" s="9">
        <v>57.666666666666664</v>
      </c>
      <c r="G79" s="2">
        <v>56</v>
      </c>
      <c r="H79" s="2">
        <v>0</v>
      </c>
      <c r="I79" s="2">
        <v>84</v>
      </c>
      <c r="J79" s="3">
        <f t="shared" si="25"/>
        <v>138.66666666666666</v>
      </c>
      <c r="K79" s="3">
        <f t="shared" si="17"/>
        <v>-54.666666666666657</v>
      </c>
      <c r="L79" s="3">
        <f t="shared" si="26"/>
        <v>82.666666666666657</v>
      </c>
      <c r="M79" s="3">
        <f t="shared" si="27"/>
        <v>28</v>
      </c>
      <c r="N79" s="3">
        <f t="shared" si="22"/>
        <v>54.666666666666657</v>
      </c>
      <c r="O79" s="6" t="s">
        <v>127</v>
      </c>
      <c r="P79" s="2">
        <f t="shared" si="23"/>
        <v>254</v>
      </c>
      <c r="Q79" s="2">
        <f t="shared" si="24"/>
        <v>-2</v>
      </c>
      <c r="R79" t="s">
        <v>261</v>
      </c>
      <c r="S79" s="7">
        <v>256</v>
      </c>
      <c r="T79" s="7">
        <v>116</v>
      </c>
      <c r="U79" s="8">
        <f t="shared" si="18"/>
        <v>0</v>
      </c>
      <c r="V79" t="s">
        <v>214</v>
      </c>
    </row>
    <row r="80" spans="1:22" ht="16" x14ac:dyDescent="0.2">
      <c r="A80" s="2" t="s">
        <v>36</v>
      </c>
      <c r="B80" s="15">
        <f t="shared" si="19"/>
        <v>0.72597864768683273</v>
      </c>
      <c r="C80" s="17">
        <f t="shared" si="20"/>
        <v>0.22070844686648503</v>
      </c>
      <c r="D80" s="17">
        <f t="shared" si="21"/>
        <v>1.048951048951049</v>
      </c>
      <c r="E80" s="2">
        <v>39</v>
      </c>
      <c r="F80" s="9">
        <v>83.333333333333329</v>
      </c>
      <c r="G80" s="2">
        <v>27</v>
      </c>
      <c r="H80" s="2">
        <v>3</v>
      </c>
      <c r="I80" s="2">
        <v>100</v>
      </c>
      <c r="J80" s="3">
        <f t="shared" si="25"/>
        <v>122.33333333333333</v>
      </c>
      <c r="K80" s="3">
        <f t="shared" si="17"/>
        <v>-22.333333333333329</v>
      </c>
      <c r="L80" s="3">
        <f t="shared" si="26"/>
        <v>95.333333333333329</v>
      </c>
      <c r="M80" s="3">
        <f t="shared" si="27"/>
        <v>73</v>
      </c>
      <c r="N80" s="3">
        <f t="shared" si="22"/>
        <v>22.333333333333329</v>
      </c>
      <c r="O80" s="6" t="s">
        <v>126</v>
      </c>
      <c r="P80" s="2">
        <f t="shared" si="23"/>
        <v>289</v>
      </c>
      <c r="Q80" s="2">
        <f t="shared" si="24"/>
        <v>8</v>
      </c>
      <c r="R80" t="s">
        <v>36</v>
      </c>
      <c r="S80" s="7">
        <v>281</v>
      </c>
      <c r="T80" s="7">
        <v>204</v>
      </c>
      <c r="U80" s="2">
        <f t="shared" si="18"/>
        <v>1</v>
      </c>
      <c r="V80" t="s">
        <v>215</v>
      </c>
    </row>
    <row r="81" spans="1:22" ht="16" x14ac:dyDescent="0.2">
      <c r="A81" s="2" t="s">
        <v>35</v>
      </c>
      <c r="B81" s="15">
        <f t="shared" si="19"/>
        <v>0.2608695652173913</v>
      </c>
      <c r="C81" s="17">
        <f t="shared" si="20"/>
        <v>0.32769230769230773</v>
      </c>
      <c r="D81" s="17">
        <f t="shared" si="21"/>
        <v>1.0160183066361557</v>
      </c>
      <c r="E81" s="2">
        <v>61</v>
      </c>
      <c r="F81" s="9">
        <v>155.66666666666666</v>
      </c>
      <c r="G81" s="2">
        <v>71</v>
      </c>
      <c r="H81" s="2">
        <v>0</v>
      </c>
      <c r="I81" s="2">
        <v>148</v>
      </c>
      <c r="J81" s="3">
        <f t="shared" si="25"/>
        <v>216.66666666666666</v>
      </c>
      <c r="K81" s="3">
        <f t="shared" si="17"/>
        <v>-68.666666666666657</v>
      </c>
      <c r="L81" s="3">
        <f t="shared" si="26"/>
        <v>145.66666666666666</v>
      </c>
      <c r="M81" s="3">
        <f t="shared" si="27"/>
        <v>77</v>
      </c>
      <c r="N81" s="3">
        <f t="shared" si="22"/>
        <v>68.666666666666657</v>
      </c>
      <c r="O81" s="6" t="s">
        <v>126</v>
      </c>
      <c r="P81" s="2">
        <f t="shared" si="23"/>
        <v>528</v>
      </c>
      <c r="Q81" s="2">
        <f t="shared" si="24"/>
        <v>-1</v>
      </c>
      <c r="R81" t="s">
        <v>35</v>
      </c>
      <c r="S81" s="7">
        <v>529</v>
      </c>
      <c r="T81" s="7">
        <v>138</v>
      </c>
      <c r="U81" s="2">
        <f t="shared" si="18"/>
        <v>1</v>
      </c>
      <c r="V81" t="s">
        <v>216</v>
      </c>
    </row>
    <row r="82" spans="1:22" ht="16" x14ac:dyDescent="0.2">
      <c r="A82" s="2" t="s">
        <v>34</v>
      </c>
      <c r="B82" s="15">
        <f t="shared" si="19"/>
        <v>0.52312138728323698</v>
      </c>
      <c r="C82" s="17">
        <f t="shared" si="20"/>
        <v>0.26607538802660757</v>
      </c>
      <c r="D82" s="17">
        <f t="shared" si="21"/>
        <v>1.0151057401812691</v>
      </c>
      <c r="E82" s="2">
        <v>47</v>
      </c>
      <c r="F82" s="9">
        <v>103.33333333333333</v>
      </c>
      <c r="G82" s="2">
        <v>40</v>
      </c>
      <c r="H82" s="2">
        <v>0</v>
      </c>
      <c r="I82" s="2">
        <v>112</v>
      </c>
      <c r="J82" s="3">
        <f t="shared" si="25"/>
        <v>150.33333333333331</v>
      </c>
      <c r="K82" s="3">
        <f t="shared" si="17"/>
        <v>-38.333333333333314</v>
      </c>
      <c r="L82" s="3">
        <f t="shared" si="26"/>
        <v>110.33333333333331</v>
      </c>
      <c r="M82" s="3">
        <f t="shared" si="27"/>
        <v>72</v>
      </c>
      <c r="N82" s="3">
        <f t="shared" si="22"/>
        <v>38.333333333333314</v>
      </c>
      <c r="O82" s="6" t="s">
        <v>126</v>
      </c>
      <c r="P82" s="2">
        <f t="shared" si="23"/>
        <v>357</v>
      </c>
      <c r="Q82" s="2">
        <f t="shared" si="24"/>
        <v>11</v>
      </c>
      <c r="R82" t="s">
        <v>34</v>
      </c>
      <c r="S82" s="7">
        <v>346</v>
      </c>
      <c r="T82" s="7">
        <v>181</v>
      </c>
      <c r="U82" s="2">
        <f t="shared" si="18"/>
        <v>1</v>
      </c>
      <c r="V82" t="s">
        <v>217</v>
      </c>
    </row>
    <row r="83" spans="1:22" ht="16" x14ac:dyDescent="0.2">
      <c r="A83" s="2" t="s">
        <v>33</v>
      </c>
      <c r="B83" s="15">
        <f t="shared" si="19"/>
        <v>0.41199226305609282</v>
      </c>
      <c r="C83" s="17">
        <f t="shared" si="20"/>
        <v>1.3157076205287712</v>
      </c>
      <c r="D83" s="17">
        <f t="shared" si="21"/>
        <v>-0.93103448275862077</v>
      </c>
      <c r="E83" s="2">
        <v>59</v>
      </c>
      <c r="F83" s="9">
        <v>155.33333333333334</v>
      </c>
      <c r="G83" s="2">
        <v>282</v>
      </c>
      <c r="H83" s="2">
        <v>3</v>
      </c>
      <c r="I83" s="2">
        <v>63</v>
      </c>
      <c r="J83" s="3">
        <f t="shared" si="25"/>
        <v>214.33333333333334</v>
      </c>
      <c r="K83" s="3">
        <f t="shared" si="17"/>
        <v>-151.33333333333334</v>
      </c>
      <c r="L83" s="3">
        <f t="shared" si="26"/>
        <v>-67.666666666666657</v>
      </c>
      <c r="M83" s="3">
        <f t="shared" si="27"/>
        <v>-219</v>
      </c>
      <c r="N83" s="3">
        <f t="shared" si="22"/>
        <v>151.33333333333334</v>
      </c>
      <c r="O83" s="6" t="s">
        <v>134</v>
      </c>
      <c r="P83" s="2">
        <f t="shared" si="23"/>
        <v>525</v>
      </c>
      <c r="Q83" s="2">
        <f t="shared" si="24"/>
        <v>8</v>
      </c>
      <c r="R83" t="s">
        <v>33</v>
      </c>
      <c r="S83" s="7">
        <v>517</v>
      </c>
      <c r="T83" s="7">
        <v>213</v>
      </c>
      <c r="U83" s="2">
        <f t="shared" si="18"/>
        <v>1</v>
      </c>
      <c r="V83" t="s">
        <v>218</v>
      </c>
    </row>
    <row r="84" spans="1:22" ht="16" x14ac:dyDescent="0.2">
      <c r="A84" s="2" t="s">
        <v>32</v>
      </c>
      <c r="B84" s="15">
        <f t="shared" si="19"/>
        <v>0.484375</v>
      </c>
      <c r="C84" s="17">
        <f t="shared" si="20"/>
        <v>0.45882352941176474</v>
      </c>
      <c r="D84" s="17">
        <f t="shared" si="21"/>
        <v>1.6304347826086958</v>
      </c>
      <c r="E84" s="2">
        <v>12</v>
      </c>
      <c r="F84" s="9">
        <v>16.333333333333332</v>
      </c>
      <c r="G84" s="2">
        <v>13</v>
      </c>
      <c r="H84" s="2">
        <v>1</v>
      </c>
      <c r="I84" s="2">
        <v>25</v>
      </c>
      <c r="J84" s="3">
        <f t="shared" si="25"/>
        <v>28.333333333333332</v>
      </c>
      <c r="K84" s="3">
        <f t="shared" si="17"/>
        <v>-3.3333333333333321</v>
      </c>
      <c r="L84" s="3">
        <f t="shared" si="26"/>
        <v>15.333333333333332</v>
      </c>
      <c r="M84" s="3">
        <f t="shared" si="27"/>
        <v>12</v>
      </c>
      <c r="N84" s="3">
        <f t="shared" si="22"/>
        <v>3.3333333333333321</v>
      </c>
      <c r="O84" s="6" t="s">
        <v>134</v>
      </c>
      <c r="P84" s="2">
        <f t="shared" si="23"/>
        <v>61</v>
      </c>
      <c r="Q84" s="2">
        <f t="shared" si="24"/>
        <v>-67</v>
      </c>
      <c r="R84" t="s">
        <v>32</v>
      </c>
      <c r="S84" s="7">
        <v>128</v>
      </c>
      <c r="T84" s="7">
        <v>62</v>
      </c>
      <c r="U84" s="2">
        <f t="shared" si="18"/>
        <v>1</v>
      </c>
      <c r="V84" t="s">
        <v>219</v>
      </c>
    </row>
    <row r="85" spans="1:22" ht="16" x14ac:dyDescent="0.2">
      <c r="A85" s="2" t="s">
        <v>31</v>
      </c>
      <c r="B85" s="15">
        <f t="shared" si="19"/>
        <v>0.55555555555555558</v>
      </c>
      <c r="C85" s="17">
        <f t="shared" si="20"/>
        <v>1.9541284403669723</v>
      </c>
      <c r="D85" s="17">
        <f t="shared" si="21"/>
        <v>-0.6923076923076924</v>
      </c>
      <c r="E85" s="2">
        <v>95</v>
      </c>
      <c r="F85" s="9">
        <v>50.333333333333336</v>
      </c>
      <c r="G85" s="2">
        <v>284</v>
      </c>
      <c r="H85" s="2">
        <v>0</v>
      </c>
      <c r="I85" s="2">
        <v>96</v>
      </c>
      <c r="J85" s="3">
        <f t="shared" si="25"/>
        <v>145.33333333333334</v>
      </c>
      <c r="K85" s="3">
        <f t="shared" si="17"/>
        <v>-49.333333333333343</v>
      </c>
      <c r="L85" s="3">
        <f t="shared" si="26"/>
        <v>-138.66666666666666</v>
      </c>
      <c r="M85" s="3">
        <f t="shared" si="27"/>
        <v>-188</v>
      </c>
      <c r="N85" s="3">
        <f t="shared" si="22"/>
        <v>49.333333333333343</v>
      </c>
      <c r="O85" s="6" t="s">
        <v>127</v>
      </c>
      <c r="P85" s="2">
        <f t="shared" si="23"/>
        <v>246</v>
      </c>
      <c r="Q85" s="2">
        <f t="shared" si="24"/>
        <v>-6</v>
      </c>
      <c r="R85" t="s">
        <v>262</v>
      </c>
      <c r="S85" s="7">
        <v>252</v>
      </c>
      <c r="T85" s="7">
        <v>140</v>
      </c>
      <c r="U85" s="8">
        <f t="shared" si="18"/>
        <v>0</v>
      </c>
      <c r="V85" t="s">
        <v>220</v>
      </c>
    </row>
    <row r="86" spans="1:22" ht="16" x14ac:dyDescent="0.2">
      <c r="A86" s="2" t="s">
        <v>30</v>
      </c>
      <c r="B86" s="15">
        <f t="shared" si="19"/>
        <v>0.70572916666666663</v>
      </c>
      <c r="C86" s="17">
        <f t="shared" si="20"/>
        <v>1.4675052410901468E-2</v>
      </c>
      <c r="D86" s="17">
        <f t="shared" si="21"/>
        <v>1.0148936170212766</v>
      </c>
      <c r="E86" s="2">
        <v>325</v>
      </c>
      <c r="F86" s="9">
        <v>152</v>
      </c>
      <c r="G86" s="2">
        <v>7</v>
      </c>
      <c r="H86" s="2">
        <v>0</v>
      </c>
      <c r="I86" s="2">
        <v>477</v>
      </c>
      <c r="J86" s="3">
        <f t="shared" si="25"/>
        <v>477</v>
      </c>
      <c r="K86" s="3">
        <f t="shared" si="17"/>
        <v>0</v>
      </c>
      <c r="L86" s="3">
        <f t="shared" si="26"/>
        <v>470</v>
      </c>
      <c r="M86" s="3">
        <f t="shared" si="27"/>
        <v>470</v>
      </c>
      <c r="N86" s="3">
        <f t="shared" si="22"/>
        <v>0</v>
      </c>
      <c r="O86" s="6" t="s">
        <v>127</v>
      </c>
      <c r="P86" s="2">
        <f t="shared" si="23"/>
        <v>781</v>
      </c>
      <c r="Q86" s="2">
        <f t="shared" si="24"/>
        <v>13</v>
      </c>
      <c r="R86" t="s">
        <v>30</v>
      </c>
      <c r="S86" s="7">
        <v>768</v>
      </c>
      <c r="T86" s="7">
        <v>542</v>
      </c>
      <c r="U86" s="2">
        <f t="shared" si="18"/>
        <v>1</v>
      </c>
      <c r="V86" t="s">
        <v>221</v>
      </c>
    </row>
    <row r="87" spans="1:22" ht="16" x14ac:dyDescent="0.2">
      <c r="A87" s="2" t="s">
        <v>29</v>
      </c>
      <c r="B87" s="15">
        <f t="shared" si="19"/>
        <v>0.66754270696452034</v>
      </c>
      <c r="C87" s="17">
        <f t="shared" si="20"/>
        <v>0.23465703971119134</v>
      </c>
      <c r="D87" s="17">
        <f t="shared" si="21"/>
        <v>1.0377358490566038</v>
      </c>
      <c r="E87" s="2">
        <v>154</v>
      </c>
      <c r="F87" s="9">
        <v>123</v>
      </c>
      <c r="G87" s="2">
        <v>65</v>
      </c>
      <c r="H87" s="2">
        <v>5</v>
      </c>
      <c r="I87" s="2">
        <v>220</v>
      </c>
      <c r="J87" s="3">
        <f t="shared" si="25"/>
        <v>277</v>
      </c>
      <c r="K87" s="3">
        <f t="shared" si="17"/>
        <v>-57</v>
      </c>
      <c r="L87" s="3">
        <f t="shared" si="26"/>
        <v>212</v>
      </c>
      <c r="M87" s="3">
        <f t="shared" si="27"/>
        <v>155</v>
      </c>
      <c r="N87" s="3">
        <f t="shared" si="22"/>
        <v>57</v>
      </c>
      <c r="O87" s="6" t="s">
        <v>128</v>
      </c>
      <c r="P87" s="2">
        <f t="shared" si="23"/>
        <v>523</v>
      </c>
      <c r="Q87" s="2">
        <f t="shared" si="24"/>
        <v>-238</v>
      </c>
      <c r="R87" t="s">
        <v>263</v>
      </c>
      <c r="S87" s="7">
        <v>761</v>
      </c>
      <c r="T87" s="7">
        <v>508</v>
      </c>
      <c r="U87" s="8">
        <f t="shared" si="18"/>
        <v>0</v>
      </c>
      <c r="V87" t="s">
        <v>222</v>
      </c>
    </row>
    <row r="88" spans="1:22" ht="16" x14ac:dyDescent="0.2">
      <c r="A88" s="2" t="s">
        <v>28</v>
      </c>
      <c r="B88" s="18">
        <f t="shared" si="19"/>
        <v>5.0847457627118647E-2</v>
      </c>
      <c r="C88" s="17">
        <f t="shared" si="20"/>
        <v>0.38325991189427316</v>
      </c>
      <c r="D88" s="17">
        <f t="shared" si="21"/>
        <v>1.0500000000000003</v>
      </c>
      <c r="E88" s="2">
        <v>24</v>
      </c>
      <c r="F88" s="9">
        <v>51.666666666666664</v>
      </c>
      <c r="G88" s="2">
        <v>29</v>
      </c>
      <c r="H88" s="2">
        <v>1</v>
      </c>
      <c r="I88" s="2">
        <v>49</v>
      </c>
      <c r="J88" s="3">
        <f t="shared" si="25"/>
        <v>75.666666666666657</v>
      </c>
      <c r="K88" s="3">
        <f t="shared" si="17"/>
        <v>-26.666666666666657</v>
      </c>
      <c r="L88" s="3">
        <f t="shared" si="26"/>
        <v>46.666666666666657</v>
      </c>
      <c r="M88" s="3">
        <f t="shared" si="27"/>
        <v>20</v>
      </c>
      <c r="N88" s="3">
        <f t="shared" si="22"/>
        <v>26.666666666666657</v>
      </c>
      <c r="O88" s="6" t="s">
        <v>126</v>
      </c>
      <c r="P88" s="2">
        <f t="shared" si="23"/>
        <v>179</v>
      </c>
      <c r="Q88" s="2">
        <f t="shared" si="24"/>
        <v>2</v>
      </c>
      <c r="R88" t="s">
        <v>28</v>
      </c>
      <c r="S88" s="7">
        <v>177</v>
      </c>
      <c r="T88" s="16">
        <v>9</v>
      </c>
      <c r="U88" s="2">
        <f t="shared" si="18"/>
        <v>1</v>
      </c>
      <c r="V88" t="s">
        <v>223</v>
      </c>
    </row>
    <row r="89" spans="1:22" ht="16" x14ac:dyDescent="0.2">
      <c r="A89" s="2" t="s">
        <v>27</v>
      </c>
      <c r="B89" s="15">
        <f t="shared" si="19"/>
        <v>0.85660377358490569</v>
      </c>
      <c r="C89" s="17">
        <f t="shared" si="20"/>
        <v>0.87650602409638545</v>
      </c>
      <c r="D89" s="17">
        <f t="shared" si="21"/>
        <v>2.3414634146341453</v>
      </c>
      <c r="E89" s="2">
        <v>30</v>
      </c>
      <c r="F89" s="9">
        <v>80.666666666666671</v>
      </c>
      <c r="G89" s="2">
        <v>97</v>
      </c>
      <c r="H89" s="2">
        <v>1</v>
      </c>
      <c r="I89" s="2">
        <v>32</v>
      </c>
      <c r="J89" s="3">
        <f t="shared" si="25"/>
        <v>110.66666666666667</v>
      </c>
      <c r="K89" s="3">
        <f t="shared" si="17"/>
        <v>-78.666666666666671</v>
      </c>
      <c r="L89" s="3">
        <f t="shared" si="26"/>
        <v>13.666666666666671</v>
      </c>
      <c r="M89" s="3">
        <f t="shared" si="27"/>
        <v>-65</v>
      </c>
      <c r="N89" s="3">
        <f t="shared" si="22"/>
        <v>78.666666666666671</v>
      </c>
      <c r="O89" s="6" t="s">
        <v>126</v>
      </c>
      <c r="P89" s="2">
        <f t="shared" si="23"/>
        <v>272</v>
      </c>
      <c r="Q89" s="2">
        <f t="shared" si="24"/>
        <v>7</v>
      </c>
      <c r="R89" t="s">
        <v>27</v>
      </c>
      <c r="S89" s="7">
        <v>265</v>
      </c>
      <c r="T89" s="7">
        <v>227</v>
      </c>
      <c r="U89" s="2">
        <f t="shared" si="18"/>
        <v>1</v>
      </c>
      <c r="V89" t="s">
        <v>224</v>
      </c>
    </row>
    <row r="90" spans="1:22" ht="16" x14ac:dyDescent="0.2">
      <c r="A90" s="2" t="s">
        <v>26</v>
      </c>
      <c r="B90" s="15">
        <f t="shared" si="19"/>
        <v>9.6446700507614211E-2</v>
      </c>
      <c r="C90" s="17">
        <f t="shared" si="20"/>
        <v>0.26604434072345395</v>
      </c>
      <c r="D90" s="17">
        <f t="shared" si="21"/>
        <v>1.0111287758346583</v>
      </c>
      <c r="E90" s="2">
        <v>142</v>
      </c>
      <c r="F90" s="9">
        <v>143.66666666666666</v>
      </c>
      <c r="G90" s="2">
        <v>76</v>
      </c>
      <c r="H90" s="2">
        <v>0</v>
      </c>
      <c r="I90" s="2">
        <v>212</v>
      </c>
      <c r="J90" s="3">
        <f t="shared" si="25"/>
        <v>285.66666666666663</v>
      </c>
      <c r="K90" s="3">
        <f t="shared" si="17"/>
        <v>-73.666666666666629</v>
      </c>
      <c r="L90" s="3">
        <f t="shared" si="26"/>
        <v>209.66666666666663</v>
      </c>
      <c r="M90" s="3">
        <f t="shared" si="27"/>
        <v>136</v>
      </c>
      <c r="N90" s="3">
        <f t="shared" si="22"/>
        <v>73.666666666666629</v>
      </c>
      <c r="O90" s="6" t="s">
        <v>127</v>
      </c>
      <c r="P90" s="2">
        <f t="shared" si="23"/>
        <v>573</v>
      </c>
      <c r="Q90" s="2">
        <f t="shared" si="24"/>
        <v>-18</v>
      </c>
      <c r="R90" t="s">
        <v>26</v>
      </c>
      <c r="S90" s="7">
        <v>591</v>
      </c>
      <c r="T90" s="7">
        <v>57</v>
      </c>
      <c r="U90" s="2">
        <f t="shared" si="18"/>
        <v>1</v>
      </c>
      <c r="V90" t="s">
        <v>226</v>
      </c>
    </row>
    <row r="91" spans="1:22" ht="16" x14ac:dyDescent="0.2">
      <c r="A91" s="2" t="s">
        <v>25</v>
      </c>
      <c r="B91" s="15">
        <f t="shared" si="19"/>
        <v>6.6246056782334389E-2</v>
      </c>
      <c r="C91" s="17">
        <f t="shared" si="20"/>
        <v>0.34005037783375319</v>
      </c>
      <c r="D91" s="17">
        <f t="shared" si="21"/>
        <v>1.0190839694656491</v>
      </c>
      <c r="E91" s="2">
        <v>40</v>
      </c>
      <c r="F91" s="9">
        <v>92.333333333333329</v>
      </c>
      <c r="G91" s="2">
        <v>45</v>
      </c>
      <c r="H91" s="2">
        <v>0</v>
      </c>
      <c r="I91" s="2">
        <v>89</v>
      </c>
      <c r="J91" s="3">
        <f t="shared" si="25"/>
        <v>132.33333333333331</v>
      </c>
      <c r="K91" s="3">
        <f t="shared" si="17"/>
        <v>-43.333333333333314</v>
      </c>
      <c r="L91" s="3">
        <f t="shared" si="26"/>
        <v>87.333333333333314</v>
      </c>
      <c r="M91" s="3">
        <f t="shared" si="27"/>
        <v>44</v>
      </c>
      <c r="N91" s="3">
        <f t="shared" si="22"/>
        <v>43.333333333333314</v>
      </c>
      <c r="O91" s="6" t="s">
        <v>126</v>
      </c>
      <c r="P91" s="2">
        <f t="shared" si="23"/>
        <v>317</v>
      </c>
      <c r="Q91" s="2">
        <f t="shared" si="24"/>
        <v>0</v>
      </c>
      <c r="R91" t="s">
        <v>227</v>
      </c>
      <c r="S91" s="7">
        <v>317</v>
      </c>
      <c r="T91" s="7">
        <v>21</v>
      </c>
      <c r="U91" s="8">
        <f t="shared" si="18"/>
        <v>0</v>
      </c>
      <c r="V91" t="s">
        <v>227</v>
      </c>
    </row>
    <row r="92" spans="1:22" ht="16" x14ac:dyDescent="0.2">
      <c r="A92" s="2" t="s">
        <v>24</v>
      </c>
      <c r="B92" s="15">
        <f t="shared" si="19"/>
        <v>0.31043256997455471</v>
      </c>
      <c r="C92" s="17">
        <f t="shared" si="20"/>
        <v>0.26938775510204083</v>
      </c>
      <c r="D92" s="17">
        <f t="shared" si="21"/>
        <v>1.0139664804469275</v>
      </c>
      <c r="E92" s="2">
        <v>48</v>
      </c>
      <c r="F92" s="9">
        <v>115.33333333333333</v>
      </c>
      <c r="G92" s="2">
        <v>44</v>
      </c>
      <c r="H92" s="2">
        <v>0</v>
      </c>
      <c r="I92" s="2">
        <v>121</v>
      </c>
      <c r="J92" s="3">
        <f t="shared" si="25"/>
        <v>163.33333333333331</v>
      </c>
      <c r="K92" s="3">
        <f t="shared" si="17"/>
        <v>-42.333333333333314</v>
      </c>
      <c r="L92" s="3">
        <f t="shared" si="26"/>
        <v>119.33333333333331</v>
      </c>
      <c r="M92" s="3">
        <f t="shared" si="27"/>
        <v>77</v>
      </c>
      <c r="N92" s="3">
        <f t="shared" si="22"/>
        <v>42.333333333333314</v>
      </c>
      <c r="O92" s="6" t="s">
        <v>126</v>
      </c>
      <c r="P92" s="2">
        <f t="shared" si="23"/>
        <v>394</v>
      </c>
      <c r="Q92" s="2">
        <f t="shared" si="24"/>
        <v>1</v>
      </c>
      <c r="R92" t="s">
        <v>24</v>
      </c>
      <c r="S92" s="7">
        <v>393</v>
      </c>
      <c r="T92" s="7">
        <v>122</v>
      </c>
      <c r="U92" s="2">
        <f t="shared" si="18"/>
        <v>1</v>
      </c>
      <c r="V92" t="s">
        <v>228</v>
      </c>
    </row>
    <row r="93" spans="1:22" ht="16" x14ac:dyDescent="0.2">
      <c r="A93" s="2" t="s">
        <v>23</v>
      </c>
      <c r="B93" s="15">
        <f t="shared" si="19"/>
        <v>8.611111111111111E-2</v>
      </c>
      <c r="C93" s="17">
        <f t="shared" si="20"/>
        <v>0.48484848484848486</v>
      </c>
      <c r="D93" s="17">
        <f t="shared" si="21"/>
        <v>1.0235294117647058</v>
      </c>
      <c r="E93" s="2">
        <v>61</v>
      </c>
      <c r="F93" s="9">
        <v>104</v>
      </c>
      <c r="G93" s="2">
        <v>80</v>
      </c>
      <c r="H93" s="2">
        <v>1</v>
      </c>
      <c r="I93" s="2">
        <v>87</v>
      </c>
      <c r="J93" s="3">
        <f t="shared" si="25"/>
        <v>165</v>
      </c>
      <c r="K93" s="3">
        <f t="shared" si="17"/>
        <v>-78</v>
      </c>
      <c r="L93" s="3">
        <f t="shared" si="26"/>
        <v>85</v>
      </c>
      <c r="M93" s="3">
        <f t="shared" si="27"/>
        <v>7</v>
      </c>
      <c r="N93" s="3">
        <f t="shared" si="22"/>
        <v>78</v>
      </c>
      <c r="O93" s="6" t="s">
        <v>126</v>
      </c>
      <c r="P93" s="2">
        <f t="shared" si="23"/>
        <v>373</v>
      </c>
      <c r="Q93" s="2">
        <f t="shared" si="24"/>
        <v>13</v>
      </c>
      <c r="R93" t="s">
        <v>23</v>
      </c>
      <c r="S93" s="7">
        <v>360</v>
      </c>
      <c r="T93" s="7">
        <v>31</v>
      </c>
      <c r="U93" s="2">
        <f t="shared" si="18"/>
        <v>1</v>
      </c>
      <c r="V93" t="s">
        <v>229</v>
      </c>
    </row>
    <row r="94" spans="1:22" ht="16" x14ac:dyDescent="0.2">
      <c r="A94" s="2" t="s">
        <v>22</v>
      </c>
      <c r="B94" s="15">
        <f t="shared" si="19"/>
        <v>0.69841269841269837</v>
      </c>
      <c r="C94" s="17">
        <f t="shared" si="20"/>
        <v>0.36311239193083572</v>
      </c>
      <c r="D94" s="17">
        <f t="shared" si="21"/>
        <v>1.0180995475113122</v>
      </c>
      <c r="E94" s="2">
        <v>41</v>
      </c>
      <c r="F94" s="9">
        <v>74.666666666666671</v>
      </c>
      <c r="G94" s="2">
        <v>42</v>
      </c>
      <c r="H94" s="2">
        <v>0</v>
      </c>
      <c r="I94" s="2">
        <v>75</v>
      </c>
      <c r="J94" s="3">
        <f t="shared" si="25"/>
        <v>115.66666666666667</v>
      </c>
      <c r="K94" s="3">
        <f t="shared" si="17"/>
        <v>-40.666666666666671</v>
      </c>
      <c r="L94" s="3">
        <f t="shared" si="26"/>
        <v>73.666666666666671</v>
      </c>
      <c r="M94" s="3">
        <f t="shared" si="27"/>
        <v>33</v>
      </c>
      <c r="N94" s="3">
        <f t="shared" si="22"/>
        <v>40.666666666666671</v>
      </c>
      <c r="O94" s="6" t="s">
        <v>126</v>
      </c>
      <c r="P94" s="2">
        <f t="shared" si="23"/>
        <v>265</v>
      </c>
      <c r="Q94" s="2">
        <f t="shared" si="24"/>
        <v>13</v>
      </c>
      <c r="R94" t="s">
        <v>22</v>
      </c>
      <c r="S94" s="7">
        <v>252</v>
      </c>
      <c r="T94" s="7">
        <v>176</v>
      </c>
      <c r="U94" s="2">
        <f t="shared" si="18"/>
        <v>1</v>
      </c>
      <c r="V94" t="s">
        <v>230</v>
      </c>
    </row>
    <row r="95" spans="1:22" ht="16" x14ac:dyDescent="0.2">
      <c r="A95" s="2" t="s">
        <v>21</v>
      </c>
      <c r="B95" s="15">
        <f t="shared" si="19"/>
        <v>0.68825910931174084</v>
      </c>
      <c r="C95" s="17">
        <f t="shared" si="20"/>
        <v>0.32484076433121017</v>
      </c>
      <c r="D95" s="17">
        <f t="shared" si="21"/>
        <v>1.0188679245283019</v>
      </c>
      <c r="E95" s="2">
        <v>29</v>
      </c>
      <c r="F95" s="9">
        <v>75.666666666666671</v>
      </c>
      <c r="G95" s="2">
        <v>34</v>
      </c>
      <c r="H95" s="2">
        <v>0</v>
      </c>
      <c r="I95" s="2">
        <v>72</v>
      </c>
      <c r="J95" s="3">
        <f t="shared" si="25"/>
        <v>104.66666666666667</v>
      </c>
      <c r="K95" s="3">
        <f t="shared" si="17"/>
        <v>-32.666666666666671</v>
      </c>
      <c r="L95" s="3">
        <f t="shared" si="26"/>
        <v>70.666666666666671</v>
      </c>
      <c r="M95" s="3">
        <f t="shared" si="27"/>
        <v>38</v>
      </c>
      <c r="N95" s="3">
        <f t="shared" si="22"/>
        <v>32.666666666666671</v>
      </c>
      <c r="O95" s="6" t="s">
        <v>126</v>
      </c>
      <c r="P95" s="2">
        <f t="shared" si="23"/>
        <v>256</v>
      </c>
      <c r="Q95" s="2">
        <f t="shared" si="24"/>
        <v>9</v>
      </c>
      <c r="R95" t="s">
        <v>21</v>
      </c>
      <c r="S95" s="7">
        <v>247</v>
      </c>
      <c r="T95" s="7">
        <v>170</v>
      </c>
      <c r="U95" s="2">
        <f t="shared" si="18"/>
        <v>1</v>
      </c>
      <c r="V95" t="s">
        <v>231</v>
      </c>
    </row>
    <row r="96" spans="1:22" ht="16" x14ac:dyDescent="0.2">
      <c r="A96" s="2" t="s">
        <v>20</v>
      </c>
      <c r="B96" s="15">
        <f t="shared" si="19"/>
        <v>0.72569444444444442</v>
      </c>
      <c r="C96" s="17">
        <f t="shared" si="20"/>
        <v>0.47513812154696133</v>
      </c>
      <c r="D96" s="17">
        <f t="shared" si="21"/>
        <v>1.3052631578947369</v>
      </c>
      <c r="E96" s="2">
        <v>122</v>
      </c>
      <c r="F96" s="9">
        <v>59</v>
      </c>
      <c r="G96" s="2">
        <v>86</v>
      </c>
      <c r="H96" s="2">
        <v>0</v>
      </c>
      <c r="I96" s="2">
        <v>124</v>
      </c>
      <c r="J96" s="3">
        <f t="shared" si="25"/>
        <v>181</v>
      </c>
      <c r="K96" s="3">
        <f t="shared" si="17"/>
        <v>-57</v>
      </c>
      <c r="L96" s="3">
        <f t="shared" si="26"/>
        <v>95</v>
      </c>
      <c r="M96" s="3">
        <f t="shared" si="27"/>
        <v>38</v>
      </c>
      <c r="N96" s="3">
        <f t="shared" si="22"/>
        <v>57</v>
      </c>
      <c r="O96" s="6" t="s">
        <v>135</v>
      </c>
      <c r="P96" s="2">
        <f t="shared" si="23"/>
        <v>299</v>
      </c>
      <c r="Q96" s="2">
        <f t="shared" si="24"/>
        <v>11</v>
      </c>
      <c r="R96" t="s">
        <v>20</v>
      </c>
      <c r="S96" s="7">
        <v>288</v>
      </c>
      <c r="T96" s="7">
        <v>209</v>
      </c>
      <c r="U96" s="2">
        <f t="shared" si="18"/>
        <v>1</v>
      </c>
      <c r="V96" t="s">
        <v>232</v>
      </c>
    </row>
    <row r="97" spans="1:22" ht="16" x14ac:dyDescent="0.2">
      <c r="A97" s="2" t="s">
        <v>19</v>
      </c>
      <c r="B97" s="15">
        <f t="shared" si="19"/>
        <v>0.86052009456264777</v>
      </c>
      <c r="C97" s="17">
        <f t="shared" si="20"/>
        <v>0.4175824175824176</v>
      </c>
      <c r="D97" s="17">
        <f t="shared" si="21"/>
        <v>1.0283018867924529</v>
      </c>
      <c r="E97" s="2">
        <v>59</v>
      </c>
      <c r="F97" s="9">
        <v>123</v>
      </c>
      <c r="G97" s="2">
        <v>76</v>
      </c>
      <c r="H97" s="2">
        <v>1</v>
      </c>
      <c r="I97" s="2">
        <v>109</v>
      </c>
      <c r="J97" s="3">
        <f t="shared" si="25"/>
        <v>182</v>
      </c>
      <c r="K97" s="3">
        <f t="shared" si="17"/>
        <v>-73</v>
      </c>
      <c r="L97" s="3">
        <f t="shared" si="26"/>
        <v>106</v>
      </c>
      <c r="M97" s="3">
        <f t="shared" si="27"/>
        <v>33</v>
      </c>
      <c r="N97" s="3">
        <f t="shared" si="22"/>
        <v>73</v>
      </c>
      <c r="O97" s="6" t="s">
        <v>126</v>
      </c>
      <c r="P97" s="2">
        <f t="shared" si="23"/>
        <v>428</v>
      </c>
      <c r="Q97" s="2">
        <f t="shared" si="24"/>
        <v>5</v>
      </c>
      <c r="R97" t="s">
        <v>19</v>
      </c>
      <c r="S97" s="7">
        <v>423</v>
      </c>
      <c r="T97" s="7">
        <v>364</v>
      </c>
      <c r="U97" s="2">
        <f t="shared" si="18"/>
        <v>1</v>
      </c>
      <c r="V97" t="s">
        <v>233</v>
      </c>
    </row>
    <row r="98" spans="1:22" ht="16" x14ac:dyDescent="0.2">
      <c r="A98" s="2" t="s">
        <v>18</v>
      </c>
      <c r="B98" s="15">
        <f t="shared" si="19"/>
        <v>3.2388663967611336E-2</v>
      </c>
      <c r="C98" s="17">
        <f t="shared" si="20"/>
        <v>0.30815709969788518</v>
      </c>
      <c r="D98" s="17">
        <f t="shared" si="21"/>
        <v>1.0152838427947599</v>
      </c>
      <c r="E98" s="2">
        <v>83</v>
      </c>
      <c r="F98" s="9">
        <v>137.66666666666666</v>
      </c>
      <c r="G98" s="2">
        <v>68</v>
      </c>
      <c r="H98" s="2">
        <v>0</v>
      </c>
      <c r="I98" s="2">
        <v>155</v>
      </c>
      <c r="J98" s="3">
        <f t="shared" si="25"/>
        <v>220.66666666666666</v>
      </c>
      <c r="K98" s="3">
        <f t="shared" ref="K98:K116" si="28">I98-J98</f>
        <v>-65.666666666666657</v>
      </c>
      <c r="L98" s="3">
        <f t="shared" si="26"/>
        <v>152.66666666666666</v>
      </c>
      <c r="M98" s="3">
        <f t="shared" si="27"/>
        <v>87</v>
      </c>
      <c r="N98" s="3">
        <f t="shared" si="22"/>
        <v>65.666666666666657</v>
      </c>
      <c r="O98" s="6" t="s">
        <v>126</v>
      </c>
      <c r="P98" s="2">
        <f t="shared" si="23"/>
        <v>496</v>
      </c>
      <c r="Q98" s="2">
        <f t="shared" si="24"/>
        <v>2</v>
      </c>
      <c r="R98" t="s">
        <v>18</v>
      </c>
      <c r="S98" s="7">
        <v>494</v>
      </c>
      <c r="T98" s="7">
        <v>16</v>
      </c>
      <c r="U98" s="2">
        <f t="shared" ref="U98:U116" si="29">IF(A98=R98, 1,0)</f>
        <v>1</v>
      </c>
      <c r="V98" t="s">
        <v>234</v>
      </c>
    </row>
    <row r="99" spans="1:22" ht="16" x14ac:dyDescent="0.2">
      <c r="A99" s="2" t="s">
        <v>17</v>
      </c>
      <c r="B99" s="15">
        <f t="shared" si="19"/>
        <v>0.26899383983572894</v>
      </c>
      <c r="C99" s="17">
        <f t="shared" si="20"/>
        <v>0.5958429561200923</v>
      </c>
      <c r="D99" s="17">
        <f t="shared" si="21"/>
        <v>1.6199999999999997</v>
      </c>
      <c r="E99" s="2">
        <v>187</v>
      </c>
      <c r="F99" s="9">
        <v>101.66666666666667</v>
      </c>
      <c r="G99" s="2">
        <v>172</v>
      </c>
      <c r="H99" s="2">
        <v>0</v>
      </c>
      <c r="I99" s="2">
        <v>189</v>
      </c>
      <c r="J99" s="3">
        <f t="shared" si="25"/>
        <v>288.66666666666669</v>
      </c>
      <c r="K99" s="3">
        <f t="shared" si="28"/>
        <v>-99.666666666666686</v>
      </c>
      <c r="L99" s="3">
        <f t="shared" si="26"/>
        <v>116.66666666666669</v>
      </c>
      <c r="M99" s="3">
        <f t="shared" si="27"/>
        <v>17</v>
      </c>
      <c r="N99" s="3">
        <f t="shared" si="22"/>
        <v>99.666666666666686</v>
      </c>
      <c r="O99" s="6" t="s">
        <v>135</v>
      </c>
      <c r="P99" s="2">
        <f t="shared" si="23"/>
        <v>492</v>
      </c>
      <c r="Q99" s="2">
        <f t="shared" si="24"/>
        <v>5</v>
      </c>
      <c r="R99" t="s">
        <v>267</v>
      </c>
      <c r="S99" s="7">
        <v>487</v>
      </c>
      <c r="T99" s="7">
        <v>131</v>
      </c>
      <c r="U99" s="8">
        <f t="shared" si="29"/>
        <v>0</v>
      </c>
      <c r="V99" t="s">
        <v>235</v>
      </c>
    </row>
    <row r="100" spans="1:22" ht="16" x14ac:dyDescent="0.2">
      <c r="A100" s="2" t="s">
        <v>16</v>
      </c>
      <c r="B100" s="15">
        <f t="shared" si="19"/>
        <v>0.13333333333333333</v>
      </c>
      <c r="C100" s="17">
        <f t="shared" si="20"/>
        <v>0.30996309963099633</v>
      </c>
      <c r="D100" s="17">
        <f t="shared" si="21"/>
        <v>1.0106951871657754</v>
      </c>
      <c r="E100" s="2">
        <v>135</v>
      </c>
      <c r="F100" s="9">
        <v>136</v>
      </c>
      <c r="G100" s="2">
        <v>84</v>
      </c>
      <c r="H100" s="2">
        <v>0</v>
      </c>
      <c r="I100" s="2">
        <v>189</v>
      </c>
      <c r="J100" s="3">
        <f t="shared" si="25"/>
        <v>271</v>
      </c>
      <c r="K100" s="3">
        <f t="shared" si="28"/>
        <v>-82</v>
      </c>
      <c r="L100" s="3">
        <f t="shared" si="26"/>
        <v>187</v>
      </c>
      <c r="M100" s="3">
        <f t="shared" si="27"/>
        <v>105</v>
      </c>
      <c r="N100" s="3">
        <f t="shared" si="22"/>
        <v>82</v>
      </c>
      <c r="O100" s="6" t="s">
        <v>135</v>
      </c>
      <c r="P100" s="2">
        <f t="shared" si="23"/>
        <v>543</v>
      </c>
      <c r="Q100" s="2">
        <f t="shared" si="24"/>
        <v>3</v>
      </c>
      <c r="R100" t="s">
        <v>225</v>
      </c>
      <c r="S100" s="7">
        <v>540</v>
      </c>
      <c r="T100" s="7">
        <v>72</v>
      </c>
      <c r="U100" s="8">
        <f t="shared" si="29"/>
        <v>0</v>
      </c>
      <c r="V100" t="s">
        <v>225</v>
      </c>
    </row>
    <row r="101" spans="1:22" ht="16" x14ac:dyDescent="0.2">
      <c r="A101" s="2" t="s">
        <v>15</v>
      </c>
      <c r="B101" s="15">
        <f t="shared" si="19"/>
        <v>0.34398496240601506</v>
      </c>
      <c r="C101" s="17">
        <f t="shared" si="20"/>
        <v>0.4991762767710049</v>
      </c>
      <c r="D101" s="17">
        <f t="shared" si="21"/>
        <v>1.0953947368421051</v>
      </c>
      <c r="E101" s="2">
        <v>43</v>
      </c>
      <c r="F101" s="9">
        <v>159.33333333333334</v>
      </c>
      <c r="G101" s="2">
        <v>101</v>
      </c>
      <c r="H101" s="2">
        <v>4</v>
      </c>
      <c r="I101" s="2">
        <v>111</v>
      </c>
      <c r="J101" s="3">
        <f t="shared" si="25"/>
        <v>202.33333333333334</v>
      </c>
      <c r="K101" s="3">
        <f t="shared" si="28"/>
        <v>-91.333333333333343</v>
      </c>
      <c r="L101" s="3">
        <f t="shared" si="26"/>
        <v>101.33333333333334</v>
      </c>
      <c r="M101" s="3">
        <f t="shared" si="27"/>
        <v>10</v>
      </c>
      <c r="N101" s="3">
        <f t="shared" si="22"/>
        <v>91.333333333333343</v>
      </c>
      <c r="O101" s="6" t="s">
        <v>134</v>
      </c>
      <c r="P101" s="2">
        <f t="shared" si="23"/>
        <v>521</v>
      </c>
      <c r="Q101" s="2">
        <f t="shared" si="24"/>
        <v>-11</v>
      </c>
      <c r="R101" t="s">
        <v>15</v>
      </c>
      <c r="S101" s="7">
        <v>532</v>
      </c>
      <c r="T101" s="7">
        <v>183</v>
      </c>
      <c r="U101" s="2">
        <f t="shared" si="29"/>
        <v>1</v>
      </c>
      <c r="V101" t="s">
        <v>236</v>
      </c>
    </row>
    <row r="102" spans="1:22" ht="16" x14ac:dyDescent="0.2">
      <c r="A102" s="2" t="s">
        <v>14</v>
      </c>
      <c r="B102" s="15">
        <f t="shared" si="19"/>
        <v>0.73926380368098155</v>
      </c>
      <c r="C102" s="17">
        <f t="shared" si="20"/>
        <v>0.38221153846153844</v>
      </c>
      <c r="D102" s="17">
        <f t="shared" si="21"/>
        <v>1.0389105058365757</v>
      </c>
      <c r="E102" s="2">
        <v>37</v>
      </c>
      <c r="F102" s="9">
        <v>101.66666666666667</v>
      </c>
      <c r="G102" s="2">
        <v>53</v>
      </c>
      <c r="H102" s="2">
        <v>2</v>
      </c>
      <c r="I102" s="2">
        <v>89</v>
      </c>
      <c r="J102" s="3">
        <f t="shared" si="25"/>
        <v>138.66666666666669</v>
      </c>
      <c r="K102" s="3">
        <f t="shared" si="28"/>
        <v>-49.666666666666686</v>
      </c>
      <c r="L102" s="3">
        <f t="shared" si="26"/>
        <v>85.666666666666686</v>
      </c>
      <c r="M102" s="3">
        <f t="shared" si="27"/>
        <v>36</v>
      </c>
      <c r="N102" s="3">
        <f t="shared" si="22"/>
        <v>49.666666666666686</v>
      </c>
      <c r="O102" s="6" t="s">
        <v>126</v>
      </c>
      <c r="P102" s="2">
        <f t="shared" si="23"/>
        <v>342</v>
      </c>
      <c r="Q102" s="2">
        <f t="shared" si="24"/>
        <v>16</v>
      </c>
      <c r="R102" t="s">
        <v>14</v>
      </c>
      <c r="S102" s="7">
        <v>326</v>
      </c>
      <c r="T102" s="7">
        <v>241</v>
      </c>
      <c r="U102" s="2">
        <f t="shared" si="29"/>
        <v>1</v>
      </c>
      <c r="V102" t="s">
        <v>237</v>
      </c>
    </row>
    <row r="103" spans="1:22" ht="16" x14ac:dyDescent="0.2">
      <c r="A103" s="2" t="s">
        <v>13</v>
      </c>
      <c r="B103" s="15">
        <f t="shared" si="19"/>
        <v>0.31861198738170349</v>
      </c>
      <c r="C103" s="17">
        <f t="shared" si="20"/>
        <v>0.87681159420289856</v>
      </c>
      <c r="D103" s="17">
        <f t="shared" si="21"/>
        <v>2.7058823529411766</v>
      </c>
      <c r="E103" s="2">
        <v>45</v>
      </c>
      <c r="F103" s="9">
        <v>93</v>
      </c>
      <c r="G103" s="2">
        <v>121</v>
      </c>
      <c r="H103" s="2">
        <v>0</v>
      </c>
      <c r="I103" s="2">
        <v>46</v>
      </c>
      <c r="J103" s="3">
        <f t="shared" si="25"/>
        <v>138</v>
      </c>
      <c r="K103" s="3">
        <f t="shared" si="28"/>
        <v>-92</v>
      </c>
      <c r="L103" s="3">
        <f t="shared" si="26"/>
        <v>17</v>
      </c>
      <c r="M103" s="3">
        <f t="shared" si="27"/>
        <v>-75</v>
      </c>
      <c r="N103" s="3">
        <f t="shared" si="22"/>
        <v>92</v>
      </c>
      <c r="O103" s="6" t="s">
        <v>126</v>
      </c>
      <c r="P103" s="2">
        <f t="shared" si="23"/>
        <v>324</v>
      </c>
      <c r="Q103" s="2">
        <f t="shared" si="24"/>
        <v>7</v>
      </c>
      <c r="R103" t="s">
        <v>13</v>
      </c>
      <c r="S103" s="7">
        <v>317</v>
      </c>
      <c r="T103" s="7">
        <v>101</v>
      </c>
      <c r="U103" s="2">
        <f t="shared" si="29"/>
        <v>1</v>
      </c>
      <c r="V103" t="s">
        <v>238</v>
      </c>
    </row>
    <row r="104" spans="1:22" ht="16" x14ac:dyDescent="0.2">
      <c r="A104" s="2" t="s">
        <v>12</v>
      </c>
      <c r="B104" s="15">
        <f t="shared" si="19"/>
        <v>0.42123893805309737</v>
      </c>
      <c r="C104" s="17">
        <f t="shared" si="20"/>
        <v>0.23233695652173914</v>
      </c>
      <c r="D104" s="17">
        <f t="shared" si="21"/>
        <v>1.0141592920353981</v>
      </c>
      <c r="E104" s="2">
        <v>74</v>
      </c>
      <c r="F104" s="9">
        <v>171.33333333333334</v>
      </c>
      <c r="G104" s="2">
        <v>57</v>
      </c>
      <c r="H104" s="2">
        <v>0</v>
      </c>
      <c r="I104" s="2">
        <v>191</v>
      </c>
      <c r="J104" s="3">
        <f t="shared" si="25"/>
        <v>245.33333333333334</v>
      </c>
      <c r="K104" s="3">
        <f t="shared" si="28"/>
        <v>-54.333333333333343</v>
      </c>
      <c r="L104" s="3">
        <f t="shared" si="26"/>
        <v>188.33333333333334</v>
      </c>
      <c r="M104" s="3">
        <f t="shared" si="27"/>
        <v>134</v>
      </c>
      <c r="N104" s="3">
        <f t="shared" si="22"/>
        <v>54.333333333333343</v>
      </c>
      <c r="O104" s="6" t="s">
        <v>134</v>
      </c>
      <c r="P104" s="2">
        <f t="shared" si="23"/>
        <v>588</v>
      </c>
      <c r="Q104" s="2">
        <f t="shared" si="24"/>
        <v>23</v>
      </c>
      <c r="R104" t="s">
        <v>12</v>
      </c>
      <c r="S104" s="7">
        <v>565</v>
      </c>
      <c r="T104" s="7">
        <v>238</v>
      </c>
      <c r="U104" s="2">
        <f t="shared" si="29"/>
        <v>1</v>
      </c>
      <c r="V104" t="s">
        <v>239</v>
      </c>
    </row>
    <row r="105" spans="1:22" ht="16" x14ac:dyDescent="0.2">
      <c r="A105" s="2" t="s">
        <v>11</v>
      </c>
      <c r="B105" s="15">
        <f t="shared" si="19"/>
        <v>0.45390070921985815</v>
      </c>
      <c r="C105" s="17">
        <f t="shared" si="20"/>
        <v>0.63687150837988826</v>
      </c>
      <c r="D105" s="17">
        <f t="shared" si="21"/>
        <v>1.0384615384615385</v>
      </c>
      <c r="E105" s="2">
        <v>78</v>
      </c>
      <c r="F105" s="9">
        <v>160.66666666666666</v>
      </c>
      <c r="G105" s="2">
        <v>152</v>
      </c>
      <c r="H105" s="2">
        <v>2</v>
      </c>
      <c r="I105" s="2">
        <v>90</v>
      </c>
      <c r="J105" s="3">
        <f t="shared" si="25"/>
        <v>238.66666666666666</v>
      </c>
      <c r="K105" s="3">
        <f t="shared" si="28"/>
        <v>-148.66666666666666</v>
      </c>
      <c r="L105" s="3">
        <f t="shared" si="26"/>
        <v>86.666666666666657</v>
      </c>
      <c r="M105" s="3">
        <f t="shared" si="27"/>
        <v>-62</v>
      </c>
      <c r="N105" s="3">
        <f t="shared" si="22"/>
        <v>148.66666666666666</v>
      </c>
      <c r="O105" s="6" t="s">
        <v>126</v>
      </c>
      <c r="P105" s="2">
        <f t="shared" si="23"/>
        <v>560</v>
      </c>
      <c r="Q105" s="2">
        <f t="shared" si="24"/>
        <v>-4</v>
      </c>
      <c r="R105" t="s">
        <v>11</v>
      </c>
      <c r="S105" s="7">
        <v>564</v>
      </c>
      <c r="T105" s="7">
        <v>256</v>
      </c>
      <c r="U105" s="2">
        <f t="shared" si="29"/>
        <v>1</v>
      </c>
      <c r="V105" t="s">
        <v>240</v>
      </c>
    </row>
    <row r="106" spans="1:22" ht="16" x14ac:dyDescent="0.2">
      <c r="A106" s="2" t="s">
        <v>10</v>
      </c>
      <c r="B106" s="15">
        <f t="shared" si="19"/>
        <v>0.80632411067193677</v>
      </c>
      <c r="C106" s="17">
        <f t="shared" si="20"/>
        <v>0.16279069767441862</v>
      </c>
      <c r="D106" s="17">
        <f t="shared" si="21"/>
        <v>1.0222222222222221</v>
      </c>
      <c r="E106" s="2">
        <v>69</v>
      </c>
      <c r="F106" s="9">
        <v>146</v>
      </c>
      <c r="G106" s="2">
        <v>35</v>
      </c>
      <c r="H106" s="2">
        <v>2</v>
      </c>
      <c r="I106" s="2">
        <v>184</v>
      </c>
      <c r="J106" s="3">
        <f t="shared" si="25"/>
        <v>215</v>
      </c>
      <c r="K106" s="3">
        <f t="shared" si="28"/>
        <v>-31</v>
      </c>
      <c r="L106" s="3">
        <f t="shared" si="26"/>
        <v>180</v>
      </c>
      <c r="M106" s="3">
        <f t="shared" si="27"/>
        <v>149</v>
      </c>
      <c r="N106" s="3">
        <f t="shared" si="22"/>
        <v>31</v>
      </c>
      <c r="O106" s="6" t="s">
        <v>126</v>
      </c>
      <c r="P106" s="2">
        <f t="shared" si="23"/>
        <v>507</v>
      </c>
      <c r="Q106" s="2">
        <f t="shared" si="24"/>
        <v>1</v>
      </c>
      <c r="R106" t="s">
        <v>10</v>
      </c>
      <c r="S106" s="7">
        <v>506</v>
      </c>
      <c r="T106" s="7">
        <v>408</v>
      </c>
      <c r="U106" s="2">
        <f t="shared" si="29"/>
        <v>1</v>
      </c>
      <c r="V106" t="s">
        <v>241</v>
      </c>
    </row>
    <row r="107" spans="1:22" ht="16" x14ac:dyDescent="0.2">
      <c r="A107" s="2" t="s">
        <v>9</v>
      </c>
      <c r="B107" s="15">
        <f t="shared" si="19"/>
        <v>0.37642585551330798</v>
      </c>
      <c r="C107" s="17">
        <f t="shared" si="20"/>
        <v>3.201219512195122E-2</v>
      </c>
      <c r="D107" s="17">
        <f t="shared" si="21"/>
        <v>1.0110236220472442</v>
      </c>
      <c r="E107" s="2">
        <v>60</v>
      </c>
      <c r="F107" s="9">
        <v>158.66666666666666</v>
      </c>
      <c r="G107" s="2">
        <v>7</v>
      </c>
      <c r="H107" s="2">
        <v>0</v>
      </c>
      <c r="I107" s="2">
        <v>214</v>
      </c>
      <c r="J107" s="3">
        <f t="shared" si="25"/>
        <v>218.66666666666666</v>
      </c>
      <c r="K107" s="3">
        <f t="shared" si="28"/>
        <v>-4.6666666666666572</v>
      </c>
      <c r="L107" s="3">
        <f t="shared" si="26"/>
        <v>211.66666666666666</v>
      </c>
      <c r="M107" s="3">
        <f t="shared" si="27"/>
        <v>207</v>
      </c>
      <c r="N107" s="3">
        <f t="shared" si="22"/>
        <v>4.6666666666666572</v>
      </c>
      <c r="O107" s="6" t="s">
        <v>126</v>
      </c>
      <c r="P107" s="2">
        <f t="shared" si="23"/>
        <v>536</v>
      </c>
      <c r="Q107" s="2">
        <f t="shared" si="24"/>
        <v>10</v>
      </c>
      <c r="R107" t="s">
        <v>9</v>
      </c>
      <c r="S107" s="7">
        <v>526</v>
      </c>
      <c r="T107" s="7">
        <v>198</v>
      </c>
      <c r="U107" s="2">
        <f t="shared" si="29"/>
        <v>1</v>
      </c>
      <c r="V107" t="s">
        <v>242</v>
      </c>
    </row>
    <row r="108" spans="1:22" ht="16" x14ac:dyDescent="0.2">
      <c r="A108" s="2" t="s">
        <v>8</v>
      </c>
      <c r="B108" s="15">
        <f t="shared" si="19"/>
        <v>0.29629629629629628</v>
      </c>
      <c r="C108" s="17">
        <f t="shared" si="20"/>
        <v>0.18396226415094341</v>
      </c>
      <c r="D108" s="17">
        <f t="shared" si="21"/>
        <v>1.0231213872832372</v>
      </c>
      <c r="E108" s="2">
        <v>50</v>
      </c>
      <c r="F108" s="9">
        <v>91.333333333333329</v>
      </c>
      <c r="G108" s="2">
        <v>26</v>
      </c>
      <c r="H108" s="2">
        <v>1</v>
      </c>
      <c r="I108" s="2">
        <v>118</v>
      </c>
      <c r="J108" s="3">
        <f t="shared" si="25"/>
        <v>141.33333333333331</v>
      </c>
      <c r="K108" s="3">
        <f t="shared" si="28"/>
        <v>-23.333333333333314</v>
      </c>
      <c r="L108" s="3">
        <f t="shared" si="26"/>
        <v>115.33333333333331</v>
      </c>
      <c r="M108" s="3">
        <f t="shared" si="27"/>
        <v>92</v>
      </c>
      <c r="N108" s="3">
        <f t="shared" si="22"/>
        <v>23.333333333333314</v>
      </c>
      <c r="O108" s="6" t="s">
        <v>126</v>
      </c>
      <c r="P108" s="2">
        <f t="shared" si="23"/>
        <v>324</v>
      </c>
      <c r="Q108" s="2">
        <f t="shared" si="24"/>
        <v>0</v>
      </c>
      <c r="R108" t="s">
        <v>8</v>
      </c>
      <c r="S108" s="7">
        <v>324</v>
      </c>
      <c r="T108" s="7">
        <v>96</v>
      </c>
      <c r="U108" s="2">
        <f t="shared" si="29"/>
        <v>1</v>
      </c>
      <c r="V108" t="s">
        <v>243</v>
      </c>
    </row>
    <row r="109" spans="1:22" ht="16" x14ac:dyDescent="0.2">
      <c r="A109" s="2" t="s">
        <v>7</v>
      </c>
      <c r="B109" s="15">
        <f t="shared" si="19"/>
        <v>0.76328502415458932</v>
      </c>
      <c r="C109" s="17">
        <f t="shared" si="20"/>
        <v>0.28378378378378383</v>
      </c>
      <c r="D109" s="17">
        <f t="shared" si="21"/>
        <v>1.0330188679245285</v>
      </c>
      <c r="E109" s="2">
        <v>89</v>
      </c>
      <c r="F109" s="9">
        <v>108.33333333333333</v>
      </c>
      <c r="G109" s="2">
        <v>56</v>
      </c>
      <c r="H109" s="2">
        <v>3</v>
      </c>
      <c r="I109" s="2">
        <v>146</v>
      </c>
      <c r="J109" s="3">
        <f t="shared" si="25"/>
        <v>197.33333333333331</v>
      </c>
      <c r="K109" s="3">
        <f t="shared" si="28"/>
        <v>-51.333333333333314</v>
      </c>
      <c r="L109" s="3">
        <f t="shared" si="26"/>
        <v>141.33333333333331</v>
      </c>
      <c r="M109" s="3">
        <f t="shared" si="27"/>
        <v>90</v>
      </c>
      <c r="N109" s="3">
        <f t="shared" si="22"/>
        <v>51.333333333333314</v>
      </c>
      <c r="O109" s="6" t="s">
        <v>134</v>
      </c>
      <c r="P109" s="2">
        <f t="shared" si="23"/>
        <v>414</v>
      </c>
      <c r="Q109" s="2">
        <f t="shared" si="24"/>
        <v>0</v>
      </c>
      <c r="R109" t="s">
        <v>7</v>
      </c>
      <c r="S109" s="7">
        <v>414</v>
      </c>
      <c r="T109" s="7">
        <v>316</v>
      </c>
      <c r="U109" s="2">
        <f t="shared" si="29"/>
        <v>1</v>
      </c>
      <c r="V109" t="s">
        <v>244</v>
      </c>
    </row>
    <row r="110" spans="1:22" ht="16" x14ac:dyDescent="0.2">
      <c r="A110" s="2" t="s">
        <v>6</v>
      </c>
      <c r="B110" s="15">
        <f t="shared" si="19"/>
        <v>0.17937219730941703</v>
      </c>
      <c r="C110" s="17">
        <f t="shared" si="20"/>
        <v>0.8046511627906977</v>
      </c>
      <c r="D110" s="17">
        <f t="shared" si="21"/>
        <v>2.3809523809523809</v>
      </c>
      <c r="E110" s="2">
        <v>99</v>
      </c>
      <c r="F110" s="9">
        <v>116</v>
      </c>
      <c r="G110" s="2">
        <v>173</v>
      </c>
      <c r="H110" s="2">
        <v>0</v>
      </c>
      <c r="I110" s="2">
        <v>100</v>
      </c>
      <c r="J110" s="3">
        <f t="shared" si="25"/>
        <v>215</v>
      </c>
      <c r="K110" s="3">
        <f t="shared" si="28"/>
        <v>-115</v>
      </c>
      <c r="L110" s="3">
        <f t="shared" si="26"/>
        <v>42</v>
      </c>
      <c r="M110" s="3">
        <f t="shared" si="27"/>
        <v>-73</v>
      </c>
      <c r="N110" s="3">
        <f t="shared" si="22"/>
        <v>115</v>
      </c>
      <c r="O110" s="6" t="s">
        <v>126</v>
      </c>
      <c r="P110" s="2">
        <f t="shared" si="23"/>
        <v>447</v>
      </c>
      <c r="Q110" s="2">
        <f t="shared" si="24"/>
        <v>1</v>
      </c>
      <c r="R110" t="s">
        <v>256</v>
      </c>
      <c r="S110" s="7">
        <v>446</v>
      </c>
      <c r="T110" s="7">
        <v>80</v>
      </c>
      <c r="U110" s="8">
        <f t="shared" si="29"/>
        <v>0</v>
      </c>
      <c r="V110" t="s">
        <v>245</v>
      </c>
    </row>
    <row r="111" spans="1:22" ht="16" x14ac:dyDescent="0.2">
      <c r="A111" s="2" t="s">
        <v>5</v>
      </c>
      <c r="B111" s="15">
        <f t="shared" si="19"/>
        <v>0.34795321637426901</v>
      </c>
      <c r="C111" s="17">
        <f t="shared" si="20"/>
        <v>0.125</v>
      </c>
      <c r="D111" s="17">
        <f t="shared" si="21"/>
        <v>1.0158730158730158</v>
      </c>
      <c r="E111" s="2">
        <v>43</v>
      </c>
      <c r="F111" s="9">
        <v>101</v>
      </c>
      <c r="G111" s="2">
        <v>18</v>
      </c>
      <c r="H111" s="2">
        <v>0</v>
      </c>
      <c r="I111" s="2">
        <v>128</v>
      </c>
      <c r="J111" s="3">
        <f t="shared" si="25"/>
        <v>144</v>
      </c>
      <c r="K111" s="3">
        <f t="shared" si="28"/>
        <v>-16</v>
      </c>
      <c r="L111" s="3">
        <f t="shared" si="26"/>
        <v>126</v>
      </c>
      <c r="M111" s="3">
        <f t="shared" si="27"/>
        <v>110</v>
      </c>
      <c r="N111" s="3">
        <f t="shared" si="22"/>
        <v>16</v>
      </c>
      <c r="O111" s="6" t="s">
        <v>134</v>
      </c>
      <c r="P111" s="2">
        <f t="shared" si="23"/>
        <v>346</v>
      </c>
      <c r="Q111" s="2">
        <f t="shared" si="24"/>
        <v>4</v>
      </c>
      <c r="R111" t="s">
        <v>5</v>
      </c>
      <c r="S111" s="7">
        <v>342</v>
      </c>
      <c r="T111" s="7">
        <v>119</v>
      </c>
      <c r="U111" s="2">
        <f t="shared" si="29"/>
        <v>1</v>
      </c>
      <c r="V111" t="s">
        <v>246</v>
      </c>
    </row>
    <row r="112" spans="1:22" ht="16" x14ac:dyDescent="0.2">
      <c r="A112" s="2" t="s">
        <v>4</v>
      </c>
      <c r="B112" s="15">
        <f t="shared" si="19"/>
        <v>0.65819209039548021</v>
      </c>
      <c r="C112" s="17">
        <f t="shared" si="20"/>
        <v>0.27682403433476399</v>
      </c>
      <c r="D112" s="17">
        <f t="shared" si="21"/>
        <v>1.0148367952522257</v>
      </c>
      <c r="E112" s="2">
        <v>62</v>
      </c>
      <c r="F112" s="9">
        <v>93.333333333333329</v>
      </c>
      <c r="G112" s="2">
        <v>43</v>
      </c>
      <c r="H112" s="2">
        <v>0</v>
      </c>
      <c r="I112" s="2">
        <v>114</v>
      </c>
      <c r="J112" s="3">
        <f t="shared" si="25"/>
        <v>155.33333333333331</v>
      </c>
      <c r="K112" s="3">
        <f t="shared" si="28"/>
        <v>-41.333333333333314</v>
      </c>
      <c r="L112" s="3">
        <f t="shared" si="26"/>
        <v>112.33333333333331</v>
      </c>
      <c r="M112" s="3">
        <f t="shared" si="27"/>
        <v>71</v>
      </c>
      <c r="N112" s="3">
        <f t="shared" si="22"/>
        <v>41.333333333333314</v>
      </c>
      <c r="O112" s="6" t="s">
        <v>134</v>
      </c>
      <c r="P112" s="2">
        <f t="shared" si="23"/>
        <v>342</v>
      </c>
      <c r="Q112" s="2">
        <f t="shared" si="24"/>
        <v>-12</v>
      </c>
      <c r="R112" t="s">
        <v>4</v>
      </c>
      <c r="S112" s="7">
        <v>354</v>
      </c>
      <c r="T112" s="7">
        <v>233</v>
      </c>
      <c r="U112" s="2">
        <f t="shared" si="29"/>
        <v>1</v>
      </c>
      <c r="V112" t="s">
        <v>247</v>
      </c>
    </row>
    <row r="113" spans="1:22" ht="16" x14ac:dyDescent="0.2">
      <c r="A113" s="2" t="s">
        <v>3</v>
      </c>
      <c r="B113" s="15">
        <f t="shared" si="19"/>
        <v>0.45355191256830601</v>
      </c>
      <c r="C113" s="17">
        <f t="shared" si="20"/>
        <v>0.53061224489795922</v>
      </c>
      <c r="D113" s="17">
        <f t="shared" si="21"/>
        <v>1.0144927536231885</v>
      </c>
      <c r="E113" s="2">
        <v>40</v>
      </c>
      <c r="F113" s="9">
        <v>107</v>
      </c>
      <c r="G113" s="2">
        <v>78</v>
      </c>
      <c r="H113" s="2">
        <v>0</v>
      </c>
      <c r="I113" s="2">
        <v>70</v>
      </c>
      <c r="J113" s="3">
        <f t="shared" si="25"/>
        <v>147</v>
      </c>
      <c r="K113" s="3">
        <f t="shared" si="28"/>
        <v>-77</v>
      </c>
      <c r="L113" s="3">
        <f t="shared" si="26"/>
        <v>69</v>
      </c>
      <c r="M113" s="3">
        <f t="shared" si="27"/>
        <v>-8</v>
      </c>
      <c r="N113" s="3">
        <f t="shared" si="22"/>
        <v>77</v>
      </c>
      <c r="O113" s="6" t="s">
        <v>134</v>
      </c>
      <c r="P113" s="2">
        <f t="shared" si="23"/>
        <v>361</v>
      </c>
      <c r="Q113" s="2">
        <f t="shared" si="24"/>
        <v>-5</v>
      </c>
      <c r="R113" t="s">
        <v>3</v>
      </c>
      <c r="S113" s="7">
        <v>366</v>
      </c>
      <c r="T113" s="7">
        <v>166</v>
      </c>
      <c r="U113" s="2">
        <f t="shared" si="29"/>
        <v>1</v>
      </c>
      <c r="V113" t="s">
        <v>248</v>
      </c>
    </row>
    <row r="114" spans="1:22" ht="16" x14ac:dyDescent="0.2">
      <c r="A114" s="2" t="s">
        <v>2</v>
      </c>
      <c r="B114" s="15">
        <f t="shared" si="19"/>
        <v>0.22447888829502941</v>
      </c>
      <c r="C114" s="17">
        <f t="shared" si="20"/>
        <v>0.17484359565360555</v>
      </c>
      <c r="D114" s="17">
        <f t="shared" si="21"/>
        <v>1.0103750997605747</v>
      </c>
      <c r="E114" s="2">
        <v>585</v>
      </c>
      <c r="F114" s="9">
        <v>427.33333333333331</v>
      </c>
      <c r="G114" s="2">
        <v>177</v>
      </c>
      <c r="H114" s="2">
        <v>0</v>
      </c>
      <c r="I114" s="2">
        <v>844</v>
      </c>
      <c r="J114" s="3">
        <f t="shared" si="25"/>
        <v>1012.3333333333333</v>
      </c>
      <c r="K114" s="3">
        <f t="shared" si="28"/>
        <v>-168.33333333333326</v>
      </c>
      <c r="L114" s="3">
        <f t="shared" si="26"/>
        <v>835.33333333333326</v>
      </c>
      <c r="M114" s="3">
        <f t="shared" si="27"/>
        <v>667</v>
      </c>
      <c r="N114" s="3">
        <f t="shared" si="22"/>
        <v>168.33333333333326</v>
      </c>
      <c r="O114" s="6" t="s">
        <v>127</v>
      </c>
      <c r="P114" s="2">
        <f t="shared" si="23"/>
        <v>1867</v>
      </c>
      <c r="Q114" s="2">
        <f t="shared" si="24"/>
        <v>-4</v>
      </c>
      <c r="R114" t="s">
        <v>264</v>
      </c>
      <c r="S114" s="7">
        <v>1871</v>
      </c>
      <c r="T114" s="7">
        <v>420</v>
      </c>
      <c r="U114" s="8">
        <f t="shared" si="29"/>
        <v>0</v>
      </c>
      <c r="V114" t="s">
        <v>249</v>
      </c>
    </row>
    <row r="115" spans="1:22" ht="16" x14ac:dyDescent="0.2">
      <c r="A115" s="2" t="s">
        <v>1</v>
      </c>
      <c r="B115" s="15">
        <f t="shared" si="19"/>
        <v>0.67811158798283266</v>
      </c>
      <c r="C115" s="17">
        <f t="shared" si="20"/>
        <v>0.48354143019296253</v>
      </c>
      <c r="D115" s="17">
        <f t="shared" si="21"/>
        <v>1.3714285714285712</v>
      </c>
      <c r="E115" s="2">
        <v>197</v>
      </c>
      <c r="F115" s="9">
        <v>96.666666666666671</v>
      </c>
      <c r="G115" s="2">
        <v>142</v>
      </c>
      <c r="H115" s="2">
        <v>5</v>
      </c>
      <c r="I115" s="2">
        <v>208</v>
      </c>
      <c r="J115" s="3">
        <f t="shared" si="25"/>
        <v>293.66666666666669</v>
      </c>
      <c r="K115" s="3">
        <f t="shared" si="28"/>
        <v>-85.666666666666686</v>
      </c>
      <c r="L115" s="3">
        <f t="shared" si="26"/>
        <v>151.66666666666669</v>
      </c>
      <c r="M115" s="3">
        <f t="shared" si="27"/>
        <v>66</v>
      </c>
      <c r="N115" s="3">
        <f t="shared" si="22"/>
        <v>85.666666666666686</v>
      </c>
      <c r="O115" s="6" t="s">
        <v>127</v>
      </c>
      <c r="P115" s="2">
        <f t="shared" si="23"/>
        <v>487</v>
      </c>
      <c r="Q115" s="2">
        <f t="shared" si="24"/>
        <v>21</v>
      </c>
      <c r="R115" t="s">
        <v>259</v>
      </c>
      <c r="S115" s="7">
        <v>466</v>
      </c>
      <c r="T115" s="7">
        <v>316</v>
      </c>
      <c r="U115" s="8">
        <f t="shared" si="29"/>
        <v>0</v>
      </c>
      <c r="V115" t="s">
        <v>172</v>
      </c>
    </row>
    <row r="116" spans="1:22" ht="16" x14ac:dyDescent="0.2">
      <c r="A116" s="2" t="s">
        <v>0</v>
      </c>
      <c r="B116" s="15">
        <f t="shared" si="19"/>
        <v>0.91428571428571426</v>
      </c>
      <c r="C116" s="17">
        <f t="shared" si="20"/>
        <v>2.7522935779816512E-2</v>
      </c>
      <c r="D116" s="17">
        <f t="shared" si="21"/>
        <v>1.0188679245283019</v>
      </c>
      <c r="E116" s="2">
        <v>32</v>
      </c>
      <c r="F116" s="9">
        <v>4.333333333333333</v>
      </c>
      <c r="G116" s="2">
        <v>1</v>
      </c>
      <c r="H116" s="2">
        <v>0</v>
      </c>
      <c r="I116" s="2">
        <v>36</v>
      </c>
      <c r="J116" s="3">
        <f t="shared" si="25"/>
        <v>36.333333333333336</v>
      </c>
      <c r="K116" s="3">
        <f t="shared" si="28"/>
        <v>-0.3333333333333357</v>
      </c>
      <c r="L116" s="3">
        <f t="shared" si="26"/>
        <v>35.333333333333336</v>
      </c>
      <c r="M116" s="3">
        <f t="shared" si="27"/>
        <v>35</v>
      </c>
      <c r="N116" s="3">
        <f t="shared" si="22"/>
        <v>0.3333333333333357</v>
      </c>
      <c r="O116" s="6" t="s">
        <v>128</v>
      </c>
      <c r="P116" s="2">
        <f t="shared" si="23"/>
        <v>45</v>
      </c>
      <c r="Q116" s="2">
        <f t="shared" si="24"/>
        <v>10</v>
      </c>
      <c r="R116" t="s">
        <v>0</v>
      </c>
      <c r="S116" s="7">
        <v>35</v>
      </c>
      <c r="T116" s="7">
        <v>32</v>
      </c>
      <c r="U116" s="2">
        <f t="shared" si="29"/>
        <v>1</v>
      </c>
      <c r="V116" t="s">
        <v>0</v>
      </c>
    </row>
  </sheetData>
  <autoFilter ref="A1:V119" xr:uid="{E419F00E-569C-3C40-8D45-34C3D5BD8C7D}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Helps</dc:creator>
  <cp:lastModifiedBy>William Horne</cp:lastModifiedBy>
  <cp:lastPrinted>2020-07-05T18:47:06Z</cp:lastPrinted>
  <dcterms:created xsi:type="dcterms:W3CDTF">2020-07-05T18:29:19Z</dcterms:created>
  <dcterms:modified xsi:type="dcterms:W3CDTF">2020-07-14T18:40:15Z</dcterms:modified>
</cp:coreProperties>
</file>